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92.168.1.161\Auditoria\SIGMEL REPARABLES\SST Y MA\SGSSO A.2.5\"/>
    </mc:Choice>
  </mc:AlternateContent>
  <xr:revisionPtr revIDLastSave="0" documentId="13_ncr:1_{F8BEB3BE-5AA4-46AC-B4D0-6960E0EBBAB5}" xr6:coauthVersionLast="47" xr6:coauthVersionMax="47" xr10:uidLastSave="{00000000-0000-0000-0000-000000000000}"/>
  <bookViews>
    <workbookView xWindow="-108" yWindow="-108" windowWidth="23256" windowHeight="12456" tabRatio="798" xr2:uid="{00000000-000D-0000-FFFF-FFFF00000000}"/>
  </bookViews>
  <sheets>
    <sheet name="Torno D" sheetId="15" r:id="rId1"/>
    <sheet name="CNC Torno" sheetId="14" r:id="rId2"/>
    <sheet name="Calidad " sheetId="13" r:id="rId3"/>
    <sheet name="Oficina tecnica" sheetId="9" r:id="rId4"/>
    <sheet name="Maestranza" sheetId="4" r:id="rId5"/>
    <sheet name="Caldereria y Soldadura" sheetId="1" r:id="rId6"/>
    <sheet name="Bodega" sheetId="5" r:id="rId7"/>
    <sheet name="Administración" sheetId="6" r:id="rId8"/>
    <sheet name="Ventas" sheetId="7" r:id="rId9"/>
    <sheet name="Contratistas-visitas" sheetId="3" r:id="rId10"/>
    <sheet name="TABLA DATOS" sheetId="12" r:id="rId11"/>
  </sheets>
  <externalReferences>
    <externalReference r:id="rId12"/>
    <externalReference r:id="rId13"/>
    <externalReference r:id="rId14"/>
  </externalReferences>
  <definedNames>
    <definedName name="_xlnm._FilterDatabase" localSheetId="4" hidden="1">Maestranza!$A$1:$T$156</definedName>
    <definedName name="_xlnm.Print_Area" localSheetId="7">Administración!$A$1:$Q$43</definedName>
    <definedName name="_xlnm.Print_Area" localSheetId="6">Bodega!$A$1:$Q$33</definedName>
    <definedName name="_xlnm.Print_Area" localSheetId="5">'Caldereria y Soldadura'!$A$1:$Q$152</definedName>
    <definedName name="_xlnm.Print_Area" localSheetId="9">'Contratistas-visitas'!$A$1:$Q$34</definedName>
    <definedName name="_xlnm.Print_Area" localSheetId="4">Maestranza!$A$1:$Q$156</definedName>
    <definedName name="_xlnm.Print_Area" localSheetId="8">Ventas!$A$1:$Q$25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5" l="1"/>
  <c r="K35" i="15"/>
  <c r="K34" i="15"/>
  <c r="K33" i="15"/>
  <c r="K32" i="15"/>
  <c r="L32" i="15" s="1"/>
  <c r="K31" i="15"/>
  <c r="L31" i="15" s="1"/>
  <c r="K30" i="15"/>
  <c r="L30" i="15" s="1"/>
  <c r="K29" i="15"/>
  <c r="L29" i="15" s="1"/>
  <c r="K28" i="15"/>
  <c r="L28" i="15" s="1"/>
  <c r="K27" i="15"/>
  <c r="L27" i="15" s="1"/>
  <c r="K26" i="15"/>
  <c r="L26" i="15" s="1"/>
  <c r="K25" i="15"/>
  <c r="L25" i="15" s="1"/>
  <c r="K24" i="15"/>
  <c r="L24" i="15" s="1"/>
  <c r="K23" i="15"/>
  <c r="L23" i="15" s="1"/>
  <c r="K22" i="15"/>
  <c r="L22" i="15" s="1"/>
  <c r="K21" i="15"/>
  <c r="L21" i="15" s="1"/>
  <c r="K20" i="15"/>
  <c r="L20" i="15" s="1"/>
  <c r="K19" i="15"/>
  <c r="L19" i="15" s="1"/>
  <c r="K18" i="15"/>
  <c r="L18" i="15" s="1"/>
  <c r="K17" i="15"/>
  <c r="K16" i="15"/>
  <c r="L16" i="15" s="1"/>
  <c r="K15" i="15"/>
  <c r="L15" i="15" s="1"/>
  <c r="K14" i="15"/>
  <c r="L14" i="15" s="1"/>
  <c r="K13" i="15"/>
  <c r="K12" i="15"/>
  <c r="L12" i="15" s="1"/>
  <c r="K11" i="15"/>
  <c r="K10" i="15"/>
  <c r="K9" i="15"/>
  <c r="L9" i="15" s="1"/>
  <c r="K8" i="15"/>
  <c r="L8" i="15" s="1"/>
  <c r="K7" i="15"/>
  <c r="L7" i="15" s="1"/>
  <c r="K6" i="15"/>
  <c r="L6" i="15" s="1"/>
  <c r="K5" i="15"/>
  <c r="L5" i="15" s="1"/>
  <c r="P19" i="14"/>
  <c r="Q19" i="14" s="1"/>
  <c r="J19" i="14"/>
  <c r="P18" i="14"/>
  <c r="Q18" i="14" s="1"/>
  <c r="J18" i="14"/>
  <c r="P17" i="14"/>
  <c r="Q17" i="14" s="1"/>
  <c r="J17" i="14"/>
  <c r="K17" i="14" s="1"/>
  <c r="P16" i="14"/>
  <c r="Q16" i="14" s="1"/>
  <c r="J16" i="14"/>
  <c r="K16" i="14" s="1"/>
  <c r="P15" i="14"/>
  <c r="Q15" i="14" s="1"/>
  <c r="J15" i="14"/>
  <c r="K15" i="14" s="1"/>
  <c r="P14" i="14"/>
  <c r="Q14" i="14" s="1"/>
  <c r="J14" i="14"/>
  <c r="K14" i="14" s="1"/>
  <c r="P13" i="14"/>
  <c r="Q13" i="14" s="1"/>
  <c r="J13" i="14"/>
  <c r="K13" i="14" s="1"/>
  <c r="P12" i="14"/>
  <c r="Q12" i="14" s="1"/>
  <c r="J12" i="14"/>
  <c r="K12" i="14" s="1"/>
  <c r="P11" i="14"/>
  <c r="Q11" i="14" s="1"/>
  <c r="J11" i="14"/>
  <c r="K11" i="14" s="1"/>
  <c r="P10" i="14"/>
  <c r="Q10" i="14" s="1"/>
  <c r="J10" i="14"/>
  <c r="K10" i="14" s="1"/>
  <c r="P9" i="14"/>
  <c r="Q9" i="14" s="1"/>
  <c r="J9" i="14"/>
  <c r="K9" i="14" s="1"/>
  <c r="P8" i="14"/>
  <c r="Q8" i="14" s="1"/>
  <c r="J8" i="14"/>
  <c r="K8" i="14" s="1"/>
  <c r="P7" i="14"/>
  <c r="Q7" i="14" s="1"/>
  <c r="J7" i="14"/>
  <c r="K7" i="14" s="1"/>
  <c r="P6" i="14"/>
  <c r="Q6" i="14" s="1"/>
  <c r="J6" i="14"/>
  <c r="P5" i="14"/>
  <c r="Q5" i="14" s="1"/>
  <c r="J5" i="14"/>
  <c r="O77" i="13"/>
  <c r="P77" i="13" s="1"/>
  <c r="I77" i="13"/>
  <c r="J77" i="13" s="1"/>
  <c r="O74" i="13"/>
  <c r="P74" i="13" s="1"/>
  <c r="I74" i="13"/>
  <c r="J74" i="13" s="1"/>
  <c r="O71" i="13"/>
  <c r="P71" i="13" s="1"/>
  <c r="I71" i="13"/>
  <c r="J71" i="13" s="1"/>
  <c r="O68" i="13"/>
  <c r="P68" i="13" s="1"/>
  <c r="I68" i="13"/>
  <c r="J68" i="13" s="1"/>
  <c r="O65" i="13"/>
  <c r="P65" i="13"/>
  <c r="J65" i="13"/>
  <c r="I65" i="13"/>
  <c r="I62" i="13"/>
  <c r="J62" i="13" s="1"/>
  <c r="O62" i="13"/>
  <c r="P62" i="13"/>
  <c r="P59" i="13"/>
  <c r="O59" i="13"/>
  <c r="J59" i="13"/>
  <c r="I59" i="13"/>
  <c r="O56" i="13"/>
  <c r="P56" i="13" s="1"/>
  <c r="I56" i="13"/>
  <c r="J56" i="13" s="1"/>
  <c r="O55" i="13"/>
  <c r="P55" i="13" s="1"/>
  <c r="J55" i="13"/>
  <c r="I55" i="13"/>
  <c r="O54" i="13"/>
  <c r="P54" i="13" s="1"/>
  <c r="J54" i="13"/>
  <c r="I54" i="13"/>
  <c r="O36" i="13"/>
  <c r="O37" i="13"/>
  <c r="P36" i="13"/>
  <c r="P37" i="13"/>
  <c r="I36" i="13"/>
  <c r="I37" i="13"/>
  <c r="J36" i="13"/>
  <c r="J37" i="13"/>
  <c r="O53" i="13"/>
  <c r="P53" i="13" s="1"/>
  <c r="I53" i="13"/>
  <c r="J53" i="13" s="1"/>
  <c r="O50" i="13"/>
  <c r="P50" i="13" s="1"/>
  <c r="I50" i="13"/>
  <c r="J50" i="13" s="1"/>
  <c r="O47" i="13"/>
  <c r="P47" i="13" s="1"/>
  <c r="I47" i="13"/>
  <c r="J47" i="13" s="1"/>
  <c r="O44" i="13"/>
  <c r="P44" i="13" s="1"/>
  <c r="I44" i="13"/>
  <c r="J44" i="13" s="1"/>
  <c r="O41" i="13"/>
  <c r="P41" i="13" s="1"/>
  <c r="I41" i="13"/>
  <c r="J41" i="13" s="1"/>
  <c r="O38" i="13"/>
  <c r="P38" i="13" s="1"/>
  <c r="I38" i="13"/>
  <c r="J38" i="13" s="1"/>
  <c r="O35" i="13"/>
  <c r="P35" i="13" s="1"/>
  <c r="I35" i="13"/>
  <c r="J35" i="13" s="1"/>
  <c r="O32" i="13"/>
  <c r="P32" i="13" s="1"/>
  <c r="I32" i="13"/>
  <c r="J32" i="13" s="1"/>
  <c r="O29" i="13"/>
  <c r="P29" i="13" s="1"/>
  <c r="I29" i="13"/>
  <c r="J29" i="13" s="1"/>
  <c r="O26" i="13"/>
  <c r="P26" i="13" s="1"/>
  <c r="I26" i="13"/>
  <c r="J26" i="13" s="1"/>
  <c r="O23" i="13"/>
  <c r="P23" i="13" s="1"/>
  <c r="I23" i="13"/>
  <c r="J23" i="13" s="1"/>
  <c r="O20" i="13"/>
  <c r="P20" i="13" s="1"/>
  <c r="I20" i="13"/>
  <c r="J20" i="13" s="1"/>
  <c r="O17" i="13"/>
  <c r="P17" i="13" s="1"/>
  <c r="I17" i="13"/>
  <c r="J17" i="13" s="1"/>
  <c r="O14" i="13"/>
  <c r="O11" i="13"/>
  <c r="I14" i="13"/>
  <c r="I11" i="13"/>
  <c r="J11" i="13"/>
  <c r="P14" i="13"/>
  <c r="J14" i="13"/>
  <c r="P11" i="13"/>
  <c r="O8" i="13"/>
  <c r="P8" i="13" s="1"/>
  <c r="I8" i="13"/>
  <c r="J8" i="13" s="1"/>
  <c r="O5" i="13"/>
  <c r="P5" i="13" s="1"/>
  <c r="I5" i="13"/>
  <c r="J5" i="13" s="1"/>
  <c r="O65" i="4"/>
  <c r="I12" i="6"/>
  <c r="I12" i="4"/>
  <c r="I137" i="1"/>
  <c r="I5" i="9"/>
  <c r="J5" i="9" s="1"/>
  <c r="O6" i="3"/>
  <c r="P6" i="3" s="1"/>
  <c r="O7" i="3"/>
  <c r="P7" i="3" s="1"/>
  <c r="O8" i="3"/>
  <c r="P8" i="3" s="1"/>
  <c r="O9" i="3"/>
  <c r="P9" i="3" s="1"/>
  <c r="O10" i="3"/>
  <c r="P10" i="3" s="1"/>
  <c r="O11" i="3"/>
  <c r="P11" i="3" s="1"/>
  <c r="O12" i="3"/>
  <c r="P12" i="3" s="1"/>
  <c r="O13" i="3"/>
  <c r="P13" i="3" s="1"/>
  <c r="O14" i="3"/>
  <c r="P14" i="3" s="1"/>
  <c r="O15" i="3"/>
  <c r="P15" i="3" s="1"/>
  <c r="O16" i="3"/>
  <c r="P16" i="3" s="1"/>
  <c r="O17" i="3"/>
  <c r="P17" i="3" s="1"/>
  <c r="O18" i="3"/>
  <c r="P18" i="3" s="1"/>
  <c r="O19" i="3"/>
  <c r="P19" i="3" s="1"/>
  <c r="O20" i="3"/>
  <c r="P20" i="3" s="1"/>
  <c r="O21" i="3"/>
  <c r="P21" i="3" s="1"/>
  <c r="O22" i="3"/>
  <c r="P22" i="3" s="1"/>
  <c r="O23" i="3"/>
  <c r="P23" i="3" s="1"/>
  <c r="O24" i="3"/>
  <c r="P24" i="3" s="1"/>
  <c r="O25" i="3"/>
  <c r="P25" i="3" s="1"/>
  <c r="O26" i="3"/>
  <c r="P26" i="3" s="1"/>
  <c r="O27" i="3"/>
  <c r="P27" i="3" s="1"/>
  <c r="O28" i="3"/>
  <c r="P28" i="3" s="1"/>
  <c r="O29" i="3"/>
  <c r="P29" i="3" s="1"/>
  <c r="O30" i="3"/>
  <c r="P30" i="3" s="1"/>
  <c r="O31" i="3"/>
  <c r="P31" i="3" s="1"/>
  <c r="O32" i="3"/>
  <c r="P32" i="3" s="1"/>
  <c r="O33" i="3"/>
  <c r="P33" i="3" s="1"/>
  <c r="O34" i="3"/>
  <c r="P34" i="3" s="1"/>
  <c r="O5" i="3"/>
  <c r="P5" i="3" s="1"/>
  <c r="I6" i="3"/>
  <c r="J6" i="3" s="1"/>
  <c r="I7" i="3"/>
  <c r="J7" i="3" s="1"/>
  <c r="I8" i="3"/>
  <c r="J8" i="3" s="1"/>
  <c r="I9" i="3"/>
  <c r="J9" i="3" s="1"/>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27" i="3"/>
  <c r="J27" i="3" s="1"/>
  <c r="I28" i="3"/>
  <c r="J28" i="3" s="1"/>
  <c r="I29" i="3"/>
  <c r="J29" i="3" s="1"/>
  <c r="I30" i="3"/>
  <c r="J30" i="3" s="1"/>
  <c r="I31" i="3"/>
  <c r="J31" i="3" s="1"/>
  <c r="I32" i="3"/>
  <c r="J32" i="3" s="1"/>
  <c r="I33" i="3"/>
  <c r="J33" i="3" s="1"/>
  <c r="I34" i="3"/>
  <c r="J34" i="3" s="1"/>
  <c r="I5" i="3"/>
  <c r="J5" i="3" s="1"/>
  <c r="O6" i="7"/>
  <c r="P6" i="7" s="1"/>
  <c r="O7" i="7"/>
  <c r="P7" i="7" s="1"/>
  <c r="O8" i="7"/>
  <c r="P8" i="7" s="1"/>
  <c r="O9" i="7"/>
  <c r="P9" i="7" s="1"/>
  <c r="O10" i="7"/>
  <c r="P10" i="7" s="1"/>
  <c r="O11" i="7"/>
  <c r="P11" i="7" s="1"/>
  <c r="O12" i="7"/>
  <c r="P12" i="7" s="1"/>
  <c r="O13" i="7"/>
  <c r="P13" i="7" s="1"/>
  <c r="O14" i="7"/>
  <c r="P14" i="7" s="1"/>
  <c r="O15" i="7"/>
  <c r="P15" i="7" s="1"/>
  <c r="O16" i="7"/>
  <c r="P16" i="7" s="1"/>
  <c r="O17" i="7"/>
  <c r="P17" i="7" s="1"/>
  <c r="O18" i="7"/>
  <c r="P18" i="7" s="1"/>
  <c r="O19" i="7"/>
  <c r="P19" i="7" s="1"/>
  <c r="O20" i="7"/>
  <c r="P20" i="7" s="1"/>
  <c r="O21" i="7"/>
  <c r="P21" i="7" s="1"/>
  <c r="O22" i="7"/>
  <c r="P22" i="7" s="1"/>
  <c r="O23" i="7"/>
  <c r="P23" i="7" s="1"/>
  <c r="O24" i="7"/>
  <c r="P24" i="7" s="1"/>
  <c r="O25" i="7"/>
  <c r="P25" i="7" s="1"/>
  <c r="O5" i="7"/>
  <c r="P5" i="7" s="1"/>
  <c r="I6" i="7"/>
  <c r="J6" i="7" s="1"/>
  <c r="I7" i="7"/>
  <c r="J7" i="7" s="1"/>
  <c r="I8" i="7"/>
  <c r="J8" i="7" s="1"/>
  <c r="I9" i="7"/>
  <c r="J9" i="7" s="1"/>
  <c r="I10" i="7"/>
  <c r="J10" i="7" s="1"/>
  <c r="I11" i="7"/>
  <c r="J11" i="7" s="1"/>
  <c r="I12" i="7"/>
  <c r="J12" i="7" s="1"/>
  <c r="I13" i="7"/>
  <c r="J13" i="7"/>
  <c r="I14" i="7"/>
  <c r="J14" i="7" s="1"/>
  <c r="I15" i="7"/>
  <c r="J15" i="7" s="1"/>
  <c r="I16" i="7"/>
  <c r="J16" i="7" s="1"/>
  <c r="I17" i="7"/>
  <c r="J17" i="7" s="1"/>
  <c r="I18" i="7"/>
  <c r="J18" i="7"/>
  <c r="I19" i="7"/>
  <c r="J19" i="7" s="1"/>
  <c r="I20" i="7"/>
  <c r="J20" i="7" s="1"/>
  <c r="I21" i="7"/>
  <c r="J21" i="7" s="1"/>
  <c r="I22" i="7"/>
  <c r="J22" i="7" s="1"/>
  <c r="I23" i="7"/>
  <c r="J23" i="7" s="1"/>
  <c r="I24" i="7"/>
  <c r="J24" i="7" s="1"/>
  <c r="I25" i="7"/>
  <c r="J25" i="7" s="1"/>
  <c r="I5" i="7"/>
  <c r="J5" i="7" s="1"/>
  <c r="O5" i="6"/>
  <c r="O6" i="6"/>
  <c r="P6" i="6" s="1"/>
  <c r="O7" i="6"/>
  <c r="P7" i="6" s="1"/>
  <c r="O8" i="6"/>
  <c r="P8" i="6" s="1"/>
  <c r="O9" i="6"/>
  <c r="P9" i="6" s="1"/>
  <c r="O10" i="6"/>
  <c r="P10" i="6" s="1"/>
  <c r="O11" i="6"/>
  <c r="P11" i="6" s="1"/>
  <c r="O12" i="6"/>
  <c r="P12" i="6" s="1"/>
  <c r="O13" i="6"/>
  <c r="P13" i="6" s="1"/>
  <c r="O14" i="6"/>
  <c r="P14" i="6" s="1"/>
  <c r="O15" i="6"/>
  <c r="P15" i="6" s="1"/>
  <c r="O16" i="6"/>
  <c r="P16" i="6" s="1"/>
  <c r="O17" i="6"/>
  <c r="P17" i="6" s="1"/>
  <c r="O18" i="6"/>
  <c r="P18" i="6"/>
  <c r="O19" i="6"/>
  <c r="P19" i="6" s="1"/>
  <c r="O20" i="6"/>
  <c r="P20" i="6" s="1"/>
  <c r="O21" i="6"/>
  <c r="P21" i="6" s="1"/>
  <c r="O22" i="6"/>
  <c r="P22" i="6"/>
  <c r="O23" i="6"/>
  <c r="P23" i="6" s="1"/>
  <c r="O24" i="6"/>
  <c r="P24" i="6" s="1"/>
  <c r="O25" i="6"/>
  <c r="P25" i="6" s="1"/>
  <c r="O26" i="6"/>
  <c r="P26" i="6" s="1"/>
  <c r="O27" i="6"/>
  <c r="P27" i="6" s="1"/>
  <c r="O28" i="6"/>
  <c r="P28" i="6" s="1"/>
  <c r="O29" i="6"/>
  <c r="P29" i="6" s="1"/>
  <c r="O30" i="6"/>
  <c r="P30" i="6"/>
  <c r="O31" i="6"/>
  <c r="P31" i="6" s="1"/>
  <c r="O32" i="6"/>
  <c r="P32" i="6" s="1"/>
  <c r="O33" i="6"/>
  <c r="P33" i="6" s="1"/>
  <c r="O34" i="6"/>
  <c r="P34" i="6" s="1"/>
  <c r="O35" i="6"/>
  <c r="P35" i="6" s="1"/>
  <c r="O36" i="6"/>
  <c r="P36" i="6" s="1"/>
  <c r="O37" i="6"/>
  <c r="P37" i="6" s="1"/>
  <c r="O38" i="6"/>
  <c r="P38" i="6" s="1"/>
  <c r="O39" i="6"/>
  <c r="P39" i="6" s="1"/>
  <c r="O40" i="6"/>
  <c r="P40" i="6" s="1"/>
  <c r="O41" i="6"/>
  <c r="P41" i="6" s="1"/>
  <c r="O42" i="6"/>
  <c r="P42" i="6" s="1"/>
  <c r="O43" i="6"/>
  <c r="P43" i="6" s="1"/>
  <c r="I6" i="6"/>
  <c r="J6" i="6" s="1"/>
  <c r="I7" i="6"/>
  <c r="J7" i="6" s="1"/>
  <c r="I8" i="6"/>
  <c r="J8" i="6"/>
  <c r="I9" i="6"/>
  <c r="J9" i="6" s="1"/>
  <c r="I10" i="6"/>
  <c r="J10" i="6" s="1"/>
  <c r="I11" i="6"/>
  <c r="J11" i="6"/>
  <c r="J12" i="6"/>
  <c r="I13" i="6"/>
  <c r="J13" i="6" s="1"/>
  <c r="I14" i="6"/>
  <c r="J14" i="6" s="1"/>
  <c r="I15" i="6"/>
  <c r="J15" i="6" s="1"/>
  <c r="I16" i="6"/>
  <c r="J16" i="6" s="1"/>
  <c r="I17" i="6"/>
  <c r="J17" i="6" s="1"/>
  <c r="I18" i="6"/>
  <c r="J18" i="6" s="1"/>
  <c r="I19" i="6"/>
  <c r="J19" i="6"/>
  <c r="I20" i="6"/>
  <c r="J20" i="6" s="1"/>
  <c r="I21" i="6"/>
  <c r="J21" i="6" s="1"/>
  <c r="I22" i="6"/>
  <c r="J22" i="6" s="1"/>
  <c r="I23" i="6"/>
  <c r="J23" i="6" s="1"/>
  <c r="I24" i="6"/>
  <c r="J24" i="6"/>
  <c r="I25" i="6"/>
  <c r="J25" i="6" s="1"/>
  <c r="I26" i="6"/>
  <c r="J26" i="6" s="1"/>
  <c r="I27" i="6"/>
  <c r="J27" i="6" s="1"/>
  <c r="I28" i="6"/>
  <c r="J28" i="6" s="1"/>
  <c r="I29" i="6"/>
  <c r="J29" i="6" s="1"/>
  <c r="I30" i="6"/>
  <c r="J30" i="6" s="1"/>
  <c r="I31" i="6"/>
  <c r="J31" i="6"/>
  <c r="I32" i="6"/>
  <c r="J32" i="6" s="1"/>
  <c r="I33" i="6"/>
  <c r="J33" i="6"/>
  <c r="I34" i="6"/>
  <c r="J34" i="6" s="1"/>
  <c r="I35" i="6"/>
  <c r="J35" i="6" s="1"/>
  <c r="I36" i="6"/>
  <c r="J36" i="6" s="1"/>
  <c r="I37" i="6"/>
  <c r="J37" i="6" s="1"/>
  <c r="I38" i="6"/>
  <c r="J38" i="6" s="1"/>
  <c r="I39" i="6"/>
  <c r="J39" i="6" s="1"/>
  <c r="I40" i="6"/>
  <c r="J40" i="6"/>
  <c r="I41" i="6"/>
  <c r="J41" i="6" s="1"/>
  <c r="I42" i="6"/>
  <c r="J42" i="6" s="1"/>
  <c r="I43" i="6"/>
  <c r="J43" i="6" s="1"/>
  <c r="I5" i="6"/>
  <c r="J5" i="6" s="1"/>
  <c r="P5" i="6"/>
  <c r="O6" i="5"/>
  <c r="P6" i="5" s="1"/>
  <c r="O7" i="5"/>
  <c r="P7" i="5" s="1"/>
  <c r="O8" i="5"/>
  <c r="P8" i="5" s="1"/>
  <c r="O9" i="5"/>
  <c r="P9" i="5" s="1"/>
  <c r="O10" i="5"/>
  <c r="P10" i="5" s="1"/>
  <c r="O11" i="5"/>
  <c r="P11" i="5" s="1"/>
  <c r="O12" i="5"/>
  <c r="P12" i="5" s="1"/>
  <c r="O13" i="5"/>
  <c r="P13" i="5" s="1"/>
  <c r="O14" i="5"/>
  <c r="P14" i="5" s="1"/>
  <c r="O15" i="5"/>
  <c r="P15" i="5" s="1"/>
  <c r="O16" i="5"/>
  <c r="P16" i="5" s="1"/>
  <c r="O17" i="5"/>
  <c r="P17" i="5" s="1"/>
  <c r="O18" i="5"/>
  <c r="P18" i="5" s="1"/>
  <c r="O19" i="5"/>
  <c r="P19" i="5" s="1"/>
  <c r="O20" i="5"/>
  <c r="P20" i="5" s="1"/>
  <c r="O21" i="5"/>
  <c r="P21" i="5" s="1"/>
  <c r="O22" i="5"/>
  <c r="P22" i="5" s="1"/>
  <c r="O23" i="5"/>
  <c r="P23" i="5" s="1"/>
  <c r="O24" i="5"/>
  <c r="P24" i="5" s="1"/>
  <c r="O25" i="5"/>
  <c r="P25" i="5" s="1"/>
  <c r="O26" i="5"/>
  <c r="P26" i="5" s="1"/>
  <c r="O27" i="5"/>
  <c r="P27" i="5" s="1"/>
  <c r="O28" i="5"/>
  <c r="P28" i="5" s="1"/>
  <c r="O29" i="5"/>
  <c r="P29" i="5" s="1"/>
  <c r="O30" i="5"/>
  <c r="P30" i="5" s="1"/>
  <c r="O31" i="5"/>
  <c r="P31" i="5" s="1"/>
  <c r="O32" i="5"/>
  <c r="P32" i="5" s="1"/>
  <c r="O33" i="5"/>
  <c r="P33" i="5" s="1"/>
  <c r="O5" i="5"/>
  <c r="P5" i="5" s="1"/>
  <c r="I6" i="5"/>
  <c r="J6"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5" i="5"/>
  <c r="J5" i="5" s="1"/>
  <c r="O6" i="9"/>
  <c r="P6" i="9" s="1"/>
  <c r="O7" i="9"/>
  <c r="P7" i="9" s="1"/>
  <c r="O8" i="9"/>
  <c r="P8" i="9" s="1"/>
  <c r="O9" i="9"/>
  <c r="P9" i="9" s="1"/>
  <c r="O10" i="9"/>
  <c r="P10" i="9" s="1"/>
  <c r="O11" i="9"/>
  <c r="P11" i="9" s="1"/>
  <c r="O12" i="9"/>
  <c r="P12" i="9" s="1"/>
  <c r="O13" i="9"/>
  <c r="P13" i="9" s="1"/>
  <c r="O14" i="9"/>
  <c r="P14" i="9" s="1"/>
  <c r="O15" i="9"/>
  <c r="P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O28" i="9"/>
  <c r="P28" i="9" s="1"/>
  <c r="O29" i="9"/>
  <c r="P29" i="9" s="1"/>
  <c r="O30" i="9"/>
  <c r="P30" i="9" s="1"/>
  <c r="O31" i="9"/>
  <c r="P31" i="9" s="1"/>
  <c r="O32" i="9"/>
  <c r="P32" i="9" s="1"/>
  <c r="O33" i="9"/>
  <c r="P33" i="9" s="1"/>
  <c r="O5" i="9"/>
  <c r="P5" i="9" s="1"/>
  <c r="I6" i="9"/>
  <c r="J6" i="9" s="1"/>
  <c r="I7" i="9"/>
  <c r="J7" i="9" s="1"/>
  <c r="I8" i="9"/>
  <c r="J8" i="9" s="1"/>
  <c r="I9" i="9"/>
  <c r="J9" i="9" s="1"/>
  <c r="I10" i="9"/>
  <c r="J10" i="9" s="1"/>
  <c r="I11" i="9"/>
  <c r="J11" i="9" s="1"/>
  <c r="I12" i="9"/>
  <c r="J12" i="9" s="1"/>
  <c r="I13" i="9"/>
  <c r="J13" i="9" s="1"/>
  <c r="I14" i="9"/>
  <c r="J14" i="9" s="1"/>
  <c r="I15" i="9"/>
  <c r="J15" i="9" s="1"/>
  <c r="I16" i="9"/>
  <c r="J16" i="9" s="1"/>
  <c r="I17" i="9"/>
  <c r="J17" i="9" s="1"/>
  <c r="I18" i="9"/>
  <c r="J18" i="9" s="1"/>
  <c r="I19" i="9"/>
  <c r="J19" i="9" s="1"/>
  <c r="I20" i="9"/>
  <c r="J20" i="9" s="1"/>
  <c r="I21" i="9"/>
  <c r="J21" i="9" s="1"/>
  <c r="I22" i="9"/>
  <c r="J22" i="9" s="1"/>
  <c r="I23" i="9"/>
  <c r="J23" i="9" s="1"/>
  <c r="I24" i="9"/>
  <c r="J24" i="9" s="1"/>
  <c r="I25" i="9"/>
  <c r="J25" i="9" s="1"/>
  <c r="I26" i="9"/>
  <c r="J26" i="9" s="1"/>
  <c r="I27" i="9"/>
  <c r="J27" i="9" s="1"/>
  <c r="I28" i="9"/>
  <c r="J28" i="9" s="1"/>
  <c r="I29" i="9"/>
  <c r="J29" i="9" s="1"/>
  <c r="I30" i="9"/>
  <c r="J30" i="9" s="1"/>
  <c r="I31" i="9"/>
  <c r="J31" i="9" s="1"/>
  <c r="I32" i="9"/>
  <c r="J32" i="9" s="1"/>
  <c r="I33" i="9"/>
  <c r="J33" i="9" s="1"/>
  <c r="O5" i="4"/>
  <c r="P5" i="4" s="1"/>
  <c r="I6" i="4"/>
  <c r="J6" i="4" s="1"/>
  <c r="I7" i="4"/>
  <c r="J7" i="4" s="1"/>
  <c r="I8" i="4"/>
  <c r="J8" i="4" s="1"/>
  <c r="I9" i="4"/>
  <c r="J9" i="4" s="1"/>
  <c r="I10" i="4"/>
  <c r="J10" i="4" s="1"/>
  <c r="I11" i="4"/>
  <c r="J11" i="4" s="1"/>
  <c r="J12" i="4"/>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 r="I82" i="4"/>
  <c r="J82" i="4" s="1"/>
  <c r="I83" i="4"/>
  <c r="J83" i="4" s="1"/>
  <c r="I84" i="4"/>
  <c r="J84" i="4" s="1"/>
  <c r="I85" i="4"/>
  <c r="J85" i="4" s="1"/>
  <c r="I86" i="4"/>
  <c r="J86" i="4" s="1"/>
  <c r="I87" i="4"/>
  <c r="J87" i="4" s="1"/>
  <c r="I88" i="4"/>
  <c r="J88" i="4" s="1"/>
  <c r="I89" i="4"/>
  <c r="J89" i="4" s="1"/>
  <c r="I90" i="4"/>
  <c r="J90" i="4" s="1"/>
  <c r="I91" i="4"/>
  <c r="J91" i="4" s="1"/>
  <c r="I92" i="4"/>
  <c r="J92" i="4" s="1"/>
  <c r="I93" i="4"/>
  <c r="J93" i="4" s="1"/>
  <c r="I94" i="4"/>
  <c r="J94" i="4" s="1"/>
  <c r="I95" i="4"/>
  <c r="J95" i="4" s="1"/>
  <c r="I96" i="4"/>
  <c r="J96" i="4" s="1"/>
  <c r="I97" i="4"/>
  <c r="J97" i="4" s="1"/>
  <c r="I98" i="4"/>
  <c r="J98"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I110" i="4"/>
  <c r="J110" i="4" s="1"/>
  <c r="I111" i="4"/>
  <c r="J111" i="4" s="1"/>
  <c r="I112" i="4"/>
  <c r="J112" i="4" s="1"/>
  <c r="I113" i="4"/>
  <c r="J113" i="4" s="1"/>
  <c r="I114" i="4"/>
  <c r="J114" i="4" s="1"/>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6" i="1"/>
  <c r="J6" i="1" s="1"/>
  <c r="I7" i="1"/>
  <c r="J7" i="1" s="1"/>
  <c r="I8" i="1"/>
  <c r="J8" i="1" s="1"/>
  <c r="I9" i="1"/>
  <c r="J9" i="1" s="1"/>
  <c r="I10" i="1"/>
  <c r="I11" i="1"/>
  <c r="J11" i="1" s="1"/>
  <c r="I12" i="1"/>
  <c r="I13" i="1"/>
  <c r="J13" i="1" s="1"/>
  <c r="I14" i="1"/>
  <c r="I15" i="1"/>
  <c r="J15" i="1" s="1"/>
  <c r="I16" i="1"/>
  <c r="I17" i="1"/>
  <c r="J17" i="1" s="1"/>
  <c r="I18" i="1"/>
  <c r="I19" i="1"/>
  <c r="J19" i="1" s="1"/>
  <c r="I20" i="1"/>
  <c r="I21" i="1"/>
  <c r="J21" i="1" s="1"/>
  <c r="I22" i="1"/>
  <c r="I23" i="1"/>
  <c r="I24" i="1"/>
  <c r="J24" i="1" s="1"/>
  <c r="I25" i="1"/>
  <c r="J25" i="1" s="1"/>
  <c r="I26" i="1"/>
  <c r="I27" i="1"/>
  <c r="J27" i="1" s="1"/>
  <c r="I28" i="1"/>
  <c r="I29" i="1"/>
  <c r="I30" i="1"/>
  <c r="I31" i="1"/>
  <c r="I32" i="1"/>
  <c r="I33" i="1"/>
  <c r="J33" i="1" s="1"/>
  <c r="I34" i="1"/>
  <c r="J34" i="1" s="1"/>
  <c r="I35" i="1"/>
  <c r="J35" i="1" s="1"/>
  <c r="I36" i="1"/>
  <c r="I37" i="1"/>
  <c r="I38" i="1"/>
  <c r="I39" i="1"/>
  <c r="I40" i="1"/>
  <c r="I41" i="1"/>
  <c r="J41" i="1" s="1"/>
  <c r="I42" i="1"/>
  <c r="I43" i="1"/>
  <c r="J43" i="1" s="1"/>
  <c r="I44" i="1"/>
  <c r="I45" i="1"/>
  <c r="J45" i="1" s="1"/>
  <c r="I46" i="1"/>
  <c r="I47" i="1"/>
  <c r="J47" i="1" s="1"/>
  <c r="I48" i="1"/>
  <c r="J48" i="1" s="1"/>
  <c r="I49" i="1"/>
  <c r="J49" i="1" s="1"/>
  <c r="I50" i="1"/>
  <c r="I51" i="1"/>
  <c r="J51" i="1" s="1"/>
  <c r="I52" i="1"/>
  <c r="I53" i="1"/>
  <c r="I54" i="1"/>
  <c r="I55" i="1"/>
  <c r="I56" i="1"/>
  <c r="I57" i="1"/>
  <c r="J57" i="1" s="1"/>
  <c r="I58" i="1"/>
  <c r="I59" i="1"/>
  <c r="J59" i="1" s="1"/>
  <c r="I60" i="1"/>
  <c r="I61" i="1"/>
  <c r="I62" i="1"/>
  <c r="J62" i="1" s="1"/>
  <c r="I63" i="1"/>
  <c r="J63" i="1" s="1"/>
  <c r="I64" i="1"/>
  <c r="J64" i="1" s="1"/>
  <c r="I65" i="1"/>
  <c r="J65" i="1" s="1"/>
  <c r="I66" i="1"/>
  <c r="I67" i="1"/>
  <c r="J67" i="1" s="1"/>
  <c r="I68" i="1"/>
  <c r="I69" i="1"/>
  <c r="I70" i="1"/>
  <c r="I71" i="1"/>
  <c r="I72" i="1"/>
  <c r="I73" i="1"/>
  <c r="J73" i="1" s="1"/>
  <c r="I74" i="1"/>
  <c r="I75" i="1"/>
  <c r="J75" i="1" s="1"/>
  <c r="I76" i="1"/>
  <c r="J76" i="1" s="1"/>
  <c r="I77" i="1"/>
  <c r="J77" i="1" s="1"/>
  <c r="I78" i="1"/>
  <c r="J78" i="1" s="1"/>
  <c r="I79" i="1"/>
  <c r="J79" i="1" s="1"/>
  <c r="I80" i="1"/>
  <c r="I81" i="1"/>
  <c r="J81" i="1" s="1"/>
  <c r="I82" i="1"/>
  <c r="I83" i="1"/>
  <c r="J83" i="1" s="1"/>
  <c r="I84" i="1"/>
  <c r="I85" i="1"/>
  <c r="I86" i="1"/>
  <c r="J86" i="1" s="1"/>
  <c r="I87" i="1"/>
  <c r="I88" i="1"/>
  <c r="I89" i="1"/>
  <c r="J89" i="1" s="1"/>
  <c r="I90" i="1"/>
  <c r="I91" i="1"/>
  <c r="J91" i="1" s="1"/>
  <c r="I92" i="1"/>
  <c r="I93" i="1"/>
  <c r="I94" i="1"/>
  <c r="I95" i="1"/>
  <c r="I96" i="1"/>
  <c r="I97" i="1"/>
  <c r="J97" i="1" s="1"/>
  <c r="I98" i="1"/>
  <c r="J98" i="1" s="1"/>
  <c r="I99" i="1"/>
  <c r="J99" i="1" s="1"/>
  <c r="I100" i="1"/>
  <c r="I101" i="1"/>
  <c r="I102" i="1"/>
  <c r="J102" i="1" s="1"/>
  <c r="I103" i="1"/>
  <c r="I104" i="1"/>
  <c r="J104" i="1" s="1"/>
  <c r="I105" i="1"/>
  <c r="J105" i="1" s="1"/>
  <c r="I106" i="1"/>
  <c r="I107" i="1"/>
  <c r="J107" i="1" s="1"/>
  <c r="I108" i="1"/>
  <c r="I109" i="1"/>
  <c r="I110" i="1"/>
  <c r="I111" i="1"/>
  <c r="I112" i="1"/>
  <c r="I113" i="1"/>
  <c r="J113" i="1" s="1"/>
  <c r="I114" i="1"/>
  <c r="I115" i="1"/>
  <c r="J115" i="1" s="1"/>
  <c r="I116" i="1"/>
  <c r="J116" i="1" s="1"/>
  <c r="I117" i="1"/>
  <c r="I118" i="1"/>
  <c r="I119" i="1"/>
  <c r="I120" i="1"/>
  <c r="J120" i="1" s="1"/>
  <c r="I121" i="1"/>
  <c r="J121" i="1" s="1"/>
  <c r="I122" i="1"/>
  <c r="J122" i="1" s="1"/>
  <c r="I123" i="1"/>
  <c r="J123" i="1" s="1"/>
  <c r="I124" i="1"/>
  <c r="I125" i="1"/>
  <c r="J125" i="1" s="1"/>
  <c r="I126" i="1"/>
  <c r="I127" i="1"/>
  <c r="I128" i="1"/>
  <c r="I129" i="1"/>
  <c r="J129" i="1" s="1"/>
  <c r="I130" i="1"/>
  <c r="J130" i="1" s="1"/>
  <c r="I131" i="1"/>
  <c r="J131" i="1" s="1"/>
  <c r="I132" i="1"/>
  <c r="J132" i="1" s="1"/>
  <c r="I133" i="1"/>
  <c r="I134" i="1"/>
  <c r="I135" i="1"/>
  <c r="J135" i="1" s="1"/>
  <c r="I136" i="1"/>
  <c r="J137" i="1"/>
  <c r="I138" i="1"/>
  <c r="I139" i="1"/>
  <c r="J139" i="1" s="1"/>
  <c r="I140" i="1"/>
  <c r="I141" i="1"/>
  <c r="I142" i="1"/>
  <c r="I143" i="1"/>
  <c r="I144" i="1"/>
  <c r="J144" i="1" s="1"/>
  <c r="I145" i="1"/>
  <c r="J145" i="1" s="1"/>
  <c r="I146" i="1"/>
  <c r="J146" i="1" s="1"/>
  <c r="I147" i="1"/>
  <c r="J147" i="1" s="1"/>
  <c r="I148" i="1"/>
  <c r="I149" i="1"/>
  <c r="J149" i="1" s="1"/>
  <c r="I150" i="1"/>
  <c r="I151" i="1"/>
  <c r="J151" i="1" s="1"/>
  <c r="I152" i="1"/>
  <c r="I5" i="1"/>
  <c r="J5" i="1" s="1"/>
  <c r="I5" i="4"/>
  <c r="J5" i="4" s="1"/>
  <c r="O6" i="4"/>
  <c r="P6" i="4" s="1"/>
  <c r="O7" i="4"/>
  <c r="P7" i="4"/>
  <c r="O8" i="4"/>
  <c r="P8" i="4" s="1"/>
  <c r="O9" i="4"/>
  <c r="P9" i="4" s="1"/>
  <c r="O10" i="4"/>
  <c r="P10" i="4" s="1"/>
  <c r="O11" i="4"/>
  <c r="P11" i="4" s="1"/>
  <c r="O12" i="4"/>
  <c r="P12" i="4" s="1"/>
  <c r="O13" i="4"/>
  <c r="P13" i="4" s="1"/>
  <c r="O14" i="4"/>
  <c r="P14" i="4" s="1"/>
  <c r="O15" i="4"/>
  <c r="P15" i="4" s="1"/>
  <c r="O16" i="4"/>
  <c r="P16" i="4"/>
  <c r="O17" i="4"/>
  <c r="P17" i="4" s="1"/>
  <c r="O18" i="4"/>
  <c r="P18" i="4" s="1"/>
  <c r="O19" i="4"/>
  <c r="P19" i="4" s="1"/>
  <c r="O20" i="4"/>
  <c r="P20" i="4" s="1"/>
  <c r="O21" i="4"/>
  <c r="P21" i="4" s="1"/>
  <c r="O22" i="4"/>
  <c r="P22" i="4" s="1"/>
  <c r="O23" i="4"/>
  <c r="P23" i="4"/>
  <c r="O24" i="4"/>
  <c r="P24" i="4" s="1"/>
  <c r="O25" i="4"/>
  <c r="P25" i="4" s="1"/>
  <c r="O26" i="4"/>
  <c r="P26" i="4" s="1"/>
  <c r="O27" i="4"/>
  <c r="P27" i="4"/>
  <c r="O28" i="4"/>
  <c r="P28" i="4" s="1"/>
  <c r="O29" i="4"/>
  <c r="P29" i="4" s="1"/>
  <c r="O30" i="4"/>
  <c r="P30" i="4" s="1"/>
  <c r="O31" i="4"/>
  <c r="P31" i="4"/>
  <c r="O32" i="4"/>
  <c r="P32" i="4" s="1"/>
  <c r="O33" i="4"/>
  <c r="P33" i="4" s="1"/>
  <c r="O34" i="4"/>
  <c r="P34" i="4" s="1"/>
  <c r="O35" i="4"/>
  <c r="P35" i="4"/>
  <c r="O36" i="4"/>
  <c r="P36" i="4"/>
  <c r="O37" i="4"/>
  <c r="P37" i="4" s="1"/>
  <c r="O38" i="4"/>
  <c r="P38" i="4" s="1"/>
  <c r="O39" i="4"/>
  <c r="P39" i="4"/>
  <c r="O40" i="4"/>
  <c r="P40" i="4"/>
  <c r="O41" i="4"/>
  <c r="P41" i="4" s="1"/>
  <c r="O42" i="4"/>
  <c r="P42" i="4" s="1"/>
  <c r="O43" i="4"/>
  <c r="P43" i="4" s="1"/>
  <c r="O44" i="4"/>
  <c r="P44" i="4" s="1"/>
  <c r="O45" i="4"/>
  <c r="P45" i="4" s="1"/>
  <c r="O46" i="4"/>
  <c r="P46" i="4" s="1"/>
  <c r="O47" i="4"/>
  <c r="P47" i="4" s="1"/>
  <c r="O48" i="4"/>
  <c r="P48" i="4"/>
  <c r="O49" i="4"/>
  <c r="P49" i="4" s="1"/>
  <c r="O50" i="4"/>
  <c r="P50" i="4" s="1"/>
  <c r="O51" i="4"/>
  <c r="P51" i="4" s="1"/>
  <c r="O52" i="4"/>
  <c r="P52" i="4" s="1"/>
  <c r="O53" i="4"/>
  <c r="P53" i="4" s="1"/>
  <c r="O54" i="4"/>
  <c r="P54" i="4" s="1"/>
  <c r="O55" i="4"/>
  <c r="P55" i="4" s="1"/>
  <c r="O56" i="4"/>
  <c r="P56" i="4"/>
  <c r="O57" i="4"/>
  <c r="P57" i="4" s="1"/>
  <c r="O58" i="4"/>
  <c r="P58" i="4" s="1"/>
  <c r="O59" i="4"/>
  <c r="P59" i="4"/>
  <c r="O60" i="4"/>
  <c r="P60" i="4"/>
  <c r="O61" i="4"/>
  <c r="P61" i="4" s="1"/>
  <c r="O62" i="4"/>
  <c r="P62" i="4" s="1"/>
  <c r="O63" i="4"/>
  <c r="P63" i="4"/>
  <c r="O64" i="4"/>
  <c r="P64" i="4"/>
  <c r="P65" i="4"/>
  <c r="O66" i="4"/>
  <c r="P66" i="4" s="1"/>
  <c r="O67" i="4"/>
  <c r="P67" i="4" s="1"/>
  <c r="O68" i="4"/>
  <c r="P68" i="4" s="1"/>
  <c r="O69" i="4"/>
  <c r="P69" i="4" s="1"/>
  <c r="O70" i="4"/>
  <c r="P70" i="4" s="1"/>
  <c r="O71" i="4"/>
  <c r="P71" i="4"/>
  <c r="O72" i="4"/>
  <c r="P72" i="4" s="1"/>
  <c r="O73" i="4"/>
  <c r="P73" i="4" s="1"/>
  <c r="O74" i="4"/>
  <c r="P74" i="4" s="1"/>
  <c r="O75" i="4"/>
  <c r="P75" i="4"/>
  <c r="O76" i="4"/>
  <c r="P76" i="4"/>
  <c r="O77" i="4"/>
  <c r="P77" i="4" s="1"/>
  <c r="O78" i="4"/>
  <c r="P78" i="4" s="1"/>
  <c r="O79" i="4"/>
  <c r="P79" i="4"/>
  <c r="O80" i="4"/>
  <c r="P80" i="4" s="1"/>
  <c r="O81" i="4"/>
  <c r="P81" i="4" s="1"/>
  <c r="O82" i="4"/>
  <c r="P82" i="4" s="1"/>
  <c r="O83" i="4"/>
  <c r="P83" i="4"/>
  <c r="O84" i="4"/>
  <c r="P84" i="4"/>
  <c r="O85" i="4"/>
  <c r="P85" i="4" s="1"/>
  <c r="O86" i="4"/>
  <c r="P86" i="4" s="1"/>
  <c r="O87" i="4"/>
  <c r="P87" i="4"/>
  <c r="O88" i="4"/>
  <c r="P88" i="4" s="1"/>
  <c r="O89" i="4"/>
  <c r="P89" i="4" s="1"/>
  <c r="O90" i="4"/>
  <c r="P90" i="4" s="1"/>
  <c r="O91" i="4"/>
  <c r="P91" i="4" s="1"/>
  <c r="O92" i="4"/>
  <c r="P92" i="4" s="1"/>
  <c r="O93" i="4"/>
  <c r="P93" i="4" s="1"/>
  <c r="O94" i="4"/>
  <c r="P94" i="4" s="1"/>
  <c r="O95" i="4"/>
  <c r="P95" i="4"/>
  <c r="O96" i="4"/>
  <c r="P96" i="4"/>
  <c r="O97" i="4"/>
  <c r="P97" i="4" s="1"/>
  <c r="O98" i="4"/>
  <c r="P98" i="4" s="1"/>
  <c r="O99" i="4"/>
  <c r="P99" i="4" s="1"/>
  <c r="O100" i="4"/>
  <c r="P100" i="4"/>
  <c r="O101" i="4"/>
  <c r="P101" i="4" s="1"/>
  <c r="O102" i="4"/>
  <c r="P102" i="4" s="1"/>
  <c r="O103" i="4"/>
  <c r="P103" i="4" s="1"/>
  <c r="O104" i="4"/>
  <c r="P104" i="4" s="1"/>
  <c r="O105" i="4"/>
  <c r="P105" i="4" s="1"/>
  <c r="O106" i="4"/>
  <c r="P106" i="4" s="1"/>
  <c r="O107" i="4"/>
  <c r="P107" i="4" s="1"/>
  <c r="O108" i="4"/>
  <c r="P108" i="4"/>
  <c r="O109" i="4"/>
  <c r="P109" i="4" s="1"/>
  <c r="O110" i="4"/>
  <c r="P110" i="4" s="1"/>
  <c r="O111" i="4"/>
  <c r="P111" i="4" s="1"/>
  <c r="O112" i="4"/>
  <c r="P112" i="4"/>
  <c r="O113" i="4"/>
  <c r="P113" i="4" s="1"/>
  <c r="O114" i="4"/>
  <c r="P114" i="4" s="1"/>
  <c r="O115" i="4"/>
  <c r="P115" i="4"/>
  <c r="O116" i="4"/>
  <c r="P116" i="4" s="1"/>
  <c r="O117" i="4"/>
  <c r="P117" i="4" s="1"/>
  <c r="O118" i="4"/>
  <c r="P118" i="4" s="1"/>
  <c r="O119" i="4"/>
  <c r="P119" i="4" s="1"/>
  <c r="O120" i="4"/>
  <c r="P120" i="4" s="1"/>
  <c r="O121" i="4"/>
  <c r="P121" i="4" s="1"/>
  <c r="O122" i="4"/>
  <c r="P122" i="4" s="1"/>
  <c r="O123" i="4"/>
  <c r="P123" i="4" s="1"/>
  <c r="O124" i="4"/>
  <c r="P124" i="4"/>
  <c r="O125" i="4"/>
  <c r="P125" i="4" s="1"/>
  <c r="O126" i="4"/>
  <c r="P126" i="4" s="1"/>
  <c r="O127" i="4"/>
  <c r="P127" i="4" s="1"/>
  <c r="O128" i="4"/>
  <c r="P128" i="4"/>
  <c r="O129" i="4"/>
  <c r="P129" i="4" s="1"/>
  <c r="O130" i="4"/>
  <c r="P130" i="4" s="1"/>
  <c r="O131" i="4"/>
  <c r="P131" i="4" s="1"/>
  <c r="O132" i="4"/>
  <c r="P132" i="4" s="1"/>
  <c r="O133" i="4"/>
  <c r="P133" i="4" s="1"/>
  <c r="O134" i="4"/>
  <c r="P134" i="4" s="1"/>
  <c r="O135" i="4"/>
  <c r="P135" i="4" s="1"/>
  <c r="O136" i="4"/>
  <c r="P136" i="4"/>
  <c r="O137" i="4"/>
  <c r="P137" i="4" s="1"/>
  <c r="O138" i="4"/>
  <c r="P138" i="4" s="1"/>
  <c r="O139" i="4"/>
  <c r="P139" i="4" s="1"/>
  <c r="O140" i="4"/>
  <c r="P140" i="4" s="1"/>
  <c r="O141" i="4"/>
  <c r="P141" i="4" s="1"/>
  <c r="O142" i="4"/>
  <c r="P142" i="4" s="1"/>
  <c r="O143" i="4"/>
  <c r="P143" i="4" s="1"/>
  <c r="O144" i="4"/>
  <c r="P144" i="4"/>
  <c r="O145" i="4"/>
  <c r="P145" i="4" s="1"/>
  <c r="O146" i="4"/>
  <c r="P146" i="4" s="1"/>
  <c r="O147" i="4"/>
  <c r="P147" i="4"/>
  <c r="O148" i="4"/>
  <c r="P148" i="4" s="1"/>
  <c r="O149" i="4"/>
  <c r="P149" i="4" s="1"/>
  <c r="O150" i="4"/>
  <c r="P150" i="4" s="1"/>
  <c r="O151" i="4"/>
  <c r="P151" i="4"/>
  <c r="O152" i="4"/>
  <c r="P152" i="4"/>
  <c r="O153" i="4"/>
  <c r="P153" i="4" s="1"/>
  <c r="O154" i="4"/>
  <c r="P154" i="4" s="1"/>
  <c r="O155" i="4"/>
  <c r="P155" i="4"/>
  <c r="O156" i="4"/>
  <c r="P156" i="4" s="1"/>
  <c r="O6" i="1"/>
  <c r="P6" i="1" s="1"/>
  <c r="O7" i="1"/>
  <c r="P7" i="1" s="1"/>
  <c r="O8" i="1"/>
  <c r="P8" i="1" s="1"/>
  <c r="O9" i="1"/>
  <c r="P9" i="1" s="1"/>
  <c r="O10" i="1"/>
  <c r="P10" i="1" s="1"/>
  <c r="O11" i="1"/>
  <c r="P11" i="1" s="1"/>
  <c r="O12" i="1"/>
  <c r="P12" i="1" s="1"/>
  <c r="O13" i="1"/>
  <c r="P13" i="1" s="1"/>
  <c r="O14" i="1"/>
  <c r="P14" i="1" s="1"/>
  <c r="O15" i="1"/>
  <c r="P15" i="1" s="1"/>
  <c r="O16" i="1"/>
  <c r="P16" i="1" s="1"/>
  <c r="O17" i="1"/>
  <c r="P17" i="1" s="1"/>
  <c r="O18" i="1"/>
  <c r="P18" i="1" s="1"/>
  <c r="O19" i="1"/>
  <c r="P19" i="1" s="1"/>
  <c r="O20" i="1"/>
  <c r="P20" i="1" s="1"/>
  <c r="O21" i="1"/>
  <c r="P21" i="1" s="1"/>
  <c r="O22" i="1"/>
  <c r="P22"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P40" i="1" s="1"/>
  <c r="O41" i="1"/>
  <c r="P41" i="1" s="1"/>
  <c r="O42" i="1"/>
  <c r="P42" i="1" s="1"/>
  <c r="O43" i="1"/>
  <c r="P43" i="1" s="1"/>
  <c r="O44" i="1"/>
  <c r="P44" i="1" s="1"/>
  <c r="O45" i="1"/>
  <c r="P45" i="1" s="1"/>
  <c r="O46" i="1"/>
  <c r="P46" i="1" s="1"/>
  <c r="O47" i="1"/>
  <c r="P47" i="1" s="1"/>
  <c r="O48" i="1"/>
  <c r="P48" i="1" s="1"/>
  <c r="O49" i="1"/>
  <c r="P49" i="1" s="1"/>
  <c r="O50" i="1"/>
  <c r="P50" i="1" s="1"/>
  <c r="O51" i="1"/>
  <c r="P51" i="1" s="1"/>
  <c r="O52" i="1"/>
  <c r="P52" i="1" s="1"/>
  <c r="O53" i="1"/>
  <c r="P53" i="1" s="1"/>
  <c r="O54" i="1"/>
  <c r="P54"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c r="O90" i="1"/>
  <c r="P90" i="1" s="1"/>
  <c r="O91" i="1"/>
  <c r="P91" i="1" s="1"/>
  <c r="O92" i="1"/>
  <c r="P92" i="1" s="1"/>
  <c r="O93" i="1"/>
  <c r="P93" i="1" s="1"/>
  <c r="O94" i="1"/>
  <c r="P94" i="1" s="1"/>
  <c r="O95" i="1"/>
  <c r="P95" i="1" s="1"/>
  <c r="O96" i="1"/>
  <c r="P96" i="1" s="1"/>
  <c r="O97" i="1"/>
  <c r="P97" i="1" s="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O135" i="1"/>
  <c r="P135" i="1" s="1"/>
  <c r="O136" i="1"/>
  <c r="P136" i="1" s="1"/>
  <c r="O137" i="1"/>
  <c r="P137" i="1" s="1"/>
  <c r="O138" i="1"/>
  <c r="P138" i="1" s="1"/>
  <c r="O139" i="1"/>
  <c r="P139" i="1" s="1"/>
  <c r="O140" i="1"/>
  <c r="P140" i="1" s="1"/>
  <c r="O141" i="1"/>
  <c r="P141" i="1" s="1"/>
  <c r="O142" i="1"/>
  <c r="P142" i="1" s="1"/>
  <c r="O143" i="1"/>
  <c r="P143" i="1" s="1"/>
  <c r="O144" i="1"/>
  <c r="P144" i="1" s="1"/>
  <c r="O145" i="1"/>
  <c r="P145" i="1" s="1"/>
  <c r="O146" i="1"/>
  <c r="P146" i="1" s="1"/>
  <c r="O147" i="1"/>
  <c r="P147" i="1" s="1"/>
  <c r="O148" i="1"/>
  <c r="P148" i="1" s="1"/>
  <c r="O149" i="1"/>
  <c r="P149" i="1" s="1"/>
  <c r="O150" i="1"/>
  <c r="P150" i="1" s="1"/>
  <c r="O151" i="1"/>
  <c r="P151" i="1" s="1"/>
  <c r="O152" i="1"/>
  <c r="P152" i="1" s="1"/>
  <c r="O5" i="1"/>
  <c r="P5" i="1" s="1"/>
  <c r="J152" i="1"/>
  <c r="J150" i="1"/>
  <c r="S39" i="6"/>
  <c r="T39" i="6"/>
  <c r="U39" i="6" s="1"/>
  <c r="S38" i="6"/>
  <c r="T38" i="6"/>
  <c r="U38" i="6" s="1"/>
  <c r="S37" i="6"/>
  <c r="T37" i="6"/>
  <c r="U37" i="6" s="1"/>
  <c r="S36" i="6"/>
  <c r="T36" i="6"/>
  <c r="U36" i="6" s="1"/>
  <c r="S35" i="6"/>
  <c r="T35" i="6"/>
  <c r="U35" i="6" s="1"/>
  <c r="S34" i="6"/>
  <c r="T34" i="6"/>
  <c r="U34" i="6" s="1"/>
  <c r="S33" i="6"/>
  <c r="T33" i="6"/>
  <c r="U33" i="6" s="1"/>
  <c r="S32" i="6"/>
  <c r="T32" i="6"/>
  <c r="U32" i="6" s="1"/>
  <c r="S31" i="6"/>
  <c r="T31" i="6"/>
  <c r="U31" i="6" s="1"/>
  <c r="S30" i="6"/>
  <c r="T30" i="6"/>
  <c r="U30" i="6" s="1"/>
  <c r="J142" i="1"/>
  <c r="J141" i="1"/>
  <c r="W152" i="4"/>
  <c r="X152" i="4" s="1"/>
  <c r="Y152" i="4" s="1"/>
  <c r="Z152" i="4" s="1"/>
  <c r="J148" i="1"/>
  <c r="W110" i="4"/>
  <c r="X110" i="4" s="1"/>
  <c r="Y110" i="4" s="1"/>
  <c r="Z110" i="4" s="1"/>
  <c r="J106" i="1"/>
  <c r="J96" i="1"/>
  <c r="S29" i="6"/>
  <c r="T29" i="6"/>
  <c r="U29" i="6" s="1"/>
  <c r="S28" i="6"/>
  <c r="T28" i="6"/>
  <c r="U28" i="6" s="1"/>
  <c r="S27" i="6"/>
  <c r="T27" i="6"/>
  <c r="U27" i="6" s="1"/>
  <c r="S26" i="6"/>
  <c r="T26" i="6"/>
  <c r="U26" i="6" s="1"/>
  <c r="S25" i="6"/>
  <c r="T25" i="6" s="1"/>
  <c r="U25" i="6" s="1"/>
  <c r="S24" i="6"/>
  <c r="T24" i="6"/>
  <c r="U24" i="6" s="1"/>
  <c r="S23" i="6"/>
  <c r="T23" i="6" s="1"/>
  <c r="U23" i="6" s="1"/>
  <c r="S22" i="6"/>
  <c r="T22" i="6"/>
  <c r="U22" i="6" s="1"/>
  <c r="S21" i="6"/>
  <c r="T21" i="6" s="1"/>
  <c r="U21" i="6" s="1"/>
  <c r="S20" i="6"/>
  <c r="T20" i="6" s="1"/>
  <c r="U20" i="6" s="1"/>
  <c r="S19" i="6"/>
  <c r="T19" i="6"/>
  <c r="U19" i="6" s="1"/>
  <c r="S18" i="6"/>
  <c r="T18" i="6"/>
  <c r="U18" i="6" s="1"/>
  <c r="S17" i="6"/>
  <c r="T17" i="6"/>
  <c r="U17" i="6" s="1"/>
  <c r="S16" i="6"/>
  <c r="T16" i="6"/>
  <c r="U16" i="6" s="1"/>
  <c r="S15" i="6"/>
  <c r="T15" i="6"/>
  <c r="U15" i="6" s="1"/>
  <c r="S14" i="6"/>
  <c r="T14" i="6"/>
  <c r="U14" i="6" s="1"/>
  <c r="S13" i="6"/>
  <c r="T13" i="6"/>
  <c r="U13" i="6" s="1"/>
  <c r="S12" i="6"/>
  <c r="T12" i="6"/>
  <c r="U12" i="6" s="1"/>
  <c r="S11" i="6"/>
  <c r="T11" i="6"/>
  <c r="U11" i="6" s="1"/>
  <c r="S10" i="6"/>
  <c r="T10" i="6"/>
  <c r="U10" i="6" s="1"/>
  <c r="S9" i="6"/>
  <c r="T9" i="6"/>
  <c r="U9" i="6" s="1"/>
  <c r="S8" i="6"/>
  <c r="T8" i="6"/>
  <c r="U8" i="6" s="1"/>
  <c r="S7" i="6"/>
  <c r="T7" i="6"/>
  <c r="U7" i="6" s="1"/>
  <c r="S6" i="6"/>
  <c r="T6" i="6"/>
  <c r="U6" i="6" s="1"/>
  <c r="S5" i="6"/>
  <c r="T5" i="6"/>
  <c r="U5" i="6" s="1"/>
  <c r="W147" i="4"/>
  <c r="X147" i="4" s="1"/>
  <c r="Y147" i="4" s="1"/>
  <c r="Z147" i="4" s="1"/>
  <c r="W148" i="4"/>
  <c r="X148" i="4" s="1"/>
  <c r="Y148" i="4" s="1"/>
  <c r="Z148" i="4" s="1"/>
  <c r="W149" i="4"/>
  <c r="X149" i="4" s="1"/>
  <c r="Y149" i="4" s="1"/>
  <c r="Z149" i="4" s="1"/>
  <c r="W150" i="4"/>
  <c r="X150" i="4" s="1"/>
  <c r="Y150" i="4" s="1"/>
  <c r="Z150" i="4" s="1"/>
  <c r="W151" i="4"/>
  <c r="X151" i="4" s="1"/>
  <c r="Y151" i="4" s="1"/>
  <c r="Z151" i="4" s="1"/>
  <c r="W5" i="4"/>
  <c r="X5" i="4" s="1"/>
  <c r="Y5" i="4" s="1"/>
  <c r="W146" i="4"/>
  <c r="X146" i="4" s="1"/>
  <c r="Y146" i="4" s="1"/>
  <c r="W145" i="4"/>
  <c r="X145" i="4" s="1"/>
  <c r="Y145" i="4" s="1"/>
  <c r="W144" i="4"/>
  <c r="X144" i="4" s="1"/>
  <c r="Y144" i="4" s="1"/>
  <c r="W143" i="4"/>
  <c r="X143" i="4" s="1"/>
  <c r="Y143" i="4" s="1"/>
  <c r="W142" i="4"/>
  <c r="X142" i="4" s="1"/>
  <c r="Y142" i="4" s="1"/>
  <c r="Z142" i="4" s="1"/>
  <c r="W141" i="4"/>
  <c r="X141" i="4" s="1"/>
  <c r="Y141" i="4" s="1"/>
  <c r="Z141" i="4" s="1"/>
  <c r="W140" i="4"/>
  <c r="X140" i="4" s="1"/>
  <c r="Y140" i="4" s="1"/>
  <c r="Z140" i="4" s="1"/>
  <c r="W139" i="4"/>
  <c r="X139" i="4" s="1"/>
  <c r="Y139" i="4" s="1"/>
  <c r="W138" i="4"/>
  <c r="X138" i="4"/>
  <c r="Y138" i="4" s="1"/>
  <c r="Z138" i="4" s="1"/>
  <c r="W137" i="4"/>
  <c r="X137" i="4" s="1"/>
  <c r="Y137" i="4" s="1"/>
  <c r="W136" i="4"/>
  <c r="X136" i="4" s="1"/>
  <c r="Y136" i="4" s="1"/>
  <c r="Z136" i="4" s="1"/>
  <c r="W135" i="4"/>
  <c r="X135" i="4" s="1"/>
  <c r="Y135" i="4" s="1"/>
  <c r="Z135" i="4" s="1"/>
  <c r="W134" i="4"/>
  <c r="X134" i="4" s="1"/>
  <c r="Y134" i="4" s="1"/>
  <c r="W133" i="4"/>
  <c r="X133" i="4" s="1"/>
  <c r="Y133" i="4" s="1"/>
  <c r="Z133" i="4" s="1"/>
  <c r="W132" i="4"/>
  <c r="X132" i="4" s="1"/>
  <c r="Y132" i="4" s="1"/>
  <c r="Z132" i="4" s="1"/>
  <c r="W131" i="4"/>
  <c r="X131" i="4" s="1"/>
  <c r="Y131" i="4" s="1"/>
  <c r="Z131" i="4" s="1"/>
  <c r="W130" i="4"/>
  <c r="X130" i="4"/>
  <c r="Y130" i="4" s="1"/>
  <c r="W129" i="4"/>
  <c r="X129" i="4"/>
  <c r="Y129" i="4" s="1"/>
  <c r="W128" i="4"/>
  <c r="X128" i="4"/>
  <c r="Y128" i="4" s="1"/>
  <c r="Z128" i="4" s="1"/>
  <c r="W127" i="4"/>
  <c r="X127" i="4" s="1"/>
  <c r="Y127" i="4" s="1"/>
  <c r="Z127" i="4" s="1"/>
  <c r="W126" i="4"/>
  <c r="X126" i="4" s="1"/>
  <c r="Y126" i="4" s="1"/>
  <c r="Z126" i="4" s="1"/>
  <c r="W125" i="4"/>
  <c r="X125" i="4" s="1"/>
  <c r="Y125" i="4" s="1"/>
  <c r="W124" i="4"/>
  <c r="X124" i="4" s="1"/>
  <c r="Y124" i="4" s="1"/>
  <c r="Z124" i="4" s="1"/>
  <c r="W123" i="4"/>
  <c r="X123" i="4" s="1"/>
  <c r="Y123" i="4" s="1"/>
  <c r="Z123" i="4" s="1"/>
  <c r="W122" i="4"/>
  <c r="X122" i="4" s="1"/>
  <c r="Y122" i="4" s="1"/>
  <c r="W121" i="4"/>
  <c r="X121" i="4" s="1"/>
  <c r="Y121" i="4" s="1"/>
  <c r="Z121" i="4" s="1"/>
  <c r="W120" i="4"/>
  <c r="X120" i="4"/>
  <c r="Y120" i="4" s="1"/>
  <c r="Z120" i="4" s="1"/>
  <c r="W119" i="4"/>
  <c r="X119" i="4" s="1"/>
  <c r="Y119" i="4" s="1"/>
  <c r="Z119" i="4" s="1"/>
  <c r="W118" i="4"/>
  <c r="X118" i="4" s="1"/>
  <c r="Y118" i="4" s="1"/>
  <c r="Z118" i="4" s="1"/>
  <c r="W117" i="4"/>
  <c r="X117" i="4"/>
  <c r="Y117" i="4" s="1"/>
  <c r="Z117" i="4" s="1"/>
  <c r="W116" i="4"/>
  <c r="X116" i="4"/>
  <c r="Y116" i="4" s="1"/>
  <c r="Z116" i="4" s="1"/>
  <c r="W115" i="4"/>
  <c r="X115" i="4" s="1"/>
  <c r="Y115" i="4" s="1"/>
  <c r="Z115" i="4" s="1"/>
  <c r="W114" i="4"/>
  <c r="X114" i="4" s="1"/>
  <c r="Y114" i="4" s="1"/>
  <c r="Z114" i="4" s="1"/>
  <c r="W113" i="4"/>
  <c r="X113" i="4" s="1"/>
  <c r="Y113" i="4" s="1"/>
  <c r="Z113" i="4" s="1"/>
  <c r="W112" i="4"/>
  <c r="X112" i="4" s="1"/>
  <c r="Y112" i="4" s="1"/>
  <c r="Z112" i="4" s="1"/>
  <c r="W111" i="4"/>
  <c r="X111" i="4"/>
  <c r="Y111" i="4" s="1"/>
  <c r="W109" i="4"/>
  <c r="X109" i="4" s="1"/>
  <c r="Y109" i="4" s="1"/>
  <c r="Z109" i="4" s="1"/>
  <c r="W108" i="4"/>
  <c r="X108" i="4" s="1"/>
  <c r="Y108" i="4" s="1"/>
  <c r="Z108" i="4" s="1"/>
  <c r="W107" i="4"/>
  <c r="X107" i="4" s="1"/>
  <c r="Y107" i="4" s="1"/>
  <c r="Z107" i="4" s="1"/>
  <c r="W106" i="4"/>
  <c r="X106" i="4" s="1"/>
  <c r="Y106" i="4" s="1"/>
  <c r="Z106" i="4" s="1"/>
  <c r="W105" i="4"/>
  <c r="X105" i="4"/>
  <c r="Y105" i="4" s="1"/>
  <c r="Z105" i="4" s="1"/>
  <c r="W104" i="4"/>
  <c r="X104" i="4" s="1"/>
  <c r="Y104" i="4" s="1"/>
  <c r="Z104" i="4" s="1"/>
  <c r="W103" i="4"/>
  <c r="X103" i="4" s="1"/>
  <c r="Y103" i="4" s="1"/>
  <c r="W102" i="4"/>
  <c r="X102" i="4"/>
  <c r="Y102" i="4" s="1"/>
  <c r="Z102" i="4" s="1"/>
  <c r="W101" i="4"/>
  <c r="X101" i="4"/>
  <c r="Y101" i="4" s="1"/>
  <c r="Z101" i="4" s="1"/>
  <c r="W100" i="4"/>
  <c r="X100" i="4"/>
  <c r="Y100" i="4" s="1"/>
  <c r="Z100" i="4" s="1"/>
  <c r="W99" i="4"/>
  <c r="X99" i="4" s="1"/>
  <c r="Y99" i="4" s="1"/>
  <c r="Z99" i="4" s="1"/>
  <c r="W98" i="4"/>
  <c r="X98" i="4" s="1"/>
  <c r="Y98" i="4" s="1"/>
  <c r="Z98" i="4" s="1"/>
  <c r="W97" i="4"/>
  <c r="X97" i="4" s="1"/>
  <c r="Y97" i="4" s="1"/>
  <c r="W96" i="4"/>
  <c r="X96" i="4" s="1"/>
  <c r="Y96" i="4" s="1"/>
  <c r="Z96" i="4" s="1"/>
  <c r="W95" i="4"/>
  <c r="X95" i="4"/>
  <c r="Y95" i="4" s="1"/>
  <c r="Z95" i="4" s="1"/>
  <c r="W94" i="4"/>
  <c r="X94" i="4" s="1"/>
  <c r="Y94" i="4" s="1"/>
  <c r="W93" i="4"/>
  <c r="X93" i="4" s="1"/>
  <c r="Y93" i="4" s="1"/>
  <c r="Z93" i="4" s="1"/>
  <c r="W92" i="4"/>
  <c r="X92" i="4" s="1"/>
  <c r="Y92" i="4" s="1"/>
  <c r="Z92" i="4" s="1"/>
  <c r="W91" i="4"/>
  <c r="X91" i="4" s="1"/>
  <c r="Y91" i="4" s="1"/>
  <c r="Z91" i="4" s="1"/>
  <c r="W90" i="4"/>
  <c r="X90" i="4" s="1"/>
  <c r="Y90" i="4" s="1"/>
  <c r="Z90" i="4" s="1"/>
  <c r="W89" i="4"/>
  <c r="X89" i="4" s="1"/>
  <c r="Y89" i="4" s="1"/>
  <c r="Z89" i="4" s="1"/>
  <c r="W88" i="4"/>
  <c r="X88" i="4" s="1"/>
  <c r="Y88" i="4" s="1"/>
  <c r="W87" i="4"/>
  <c r="X87" i="4" s="1"/>
  <c r="Y87" i="4" s="1"/>
  <c r="Z87" i="4" s="1"/>
  <c r="W86" i="4"/>
  <c r="X86" i="4"/>
  <c r="Y86" i="4" s="1"/>
  <c r="Z86" i="4" s="1"/>
  <c r="W85" i="4"/>
  <c r="X85" i="4"/>
  <c r="Y85" i="4" s="1"/>
  <c r="Z85" i="4" s="1"/>
  <c r="W84" i="4"/>
  <c r="X84" i="4"/>
  <c r="Y84" i="4" s="1"/>
  <c r="Z84" i="4" s="1"/>
  <c r="W83" i="4"/>
  <c r="X83" i="4" s="1"/>
  <c r="Y83" i="4" s="1"/>
  <c r="W82" i="4"/>
  <c r="X82" i="4" s="1"/>
  <c r="Y82" i="4" s="1"/>
  <c r="Z82" i="4" s="1"/>
  <c r="W81" i="4"/>
  <c r="X81" i="4" s="1"/>
  <c r="Y81" i="4" s="1"/>
  <c r="W80" i="4"/>
  <c r="X80" i="4" s="1"/>
  <c r="Y80" i="4" s="1"/>
  <c r="Z80" i="4" s="1"/>
  <c r="W79" i="4"/>
  <c r="X79" i="4"/>
  <c r="Y79" i="4" s="1"/>
  <c r="Z79" i="4" s="1"/>
  <c r="W78" i="4"/>
  <c r="X78" i="4" s="1"/>
  <c r="Y78" i="4" s="1"/>
  <c r="Z78" i="4" s="1"/>
  <c r="W77" i="4"/>
  <c r="X77" i="4" s="1"/>
  <c r="Y77" i="4" s="1"/>
  <c r="Z77" i="4" s="1"/>
  <c r="W76" i="4"/>
  <c r="X76" i="4" s="1"/>
  <c r="Y76" i="4" s="1"/>
  <c r="Z76" i="4" s="1"/>
  <c r="W75" i="4"/>
  <c r="X75" i="4" s="1"/>
  <c r="Y75" i="4" s="1"/>
  <c r="Z75" i="4" s="1"/>
  <c r="W74" i="4"/>
  <c r="X74" i="4" s="1"/>
  <c r="Y74" i="4" s="1"/>
  <c r="Z74" i="4" s="1"/>
  <c r="W73" i="4"/>
  <c r="X73" i="4" s="1"/>
  <c r="Y73" i="4" s="1"/>
  <c r="Z73" i="4" s="1"/>
  <c r="W72" i="4"/>
  <c r="X72" i="4" s="1"/>
  <c r="Y72" i="4" s="1"/>
  <c r="Z72" i="4" s="1"/>
  <c r="W71" i="4"/>
  <c r="X71" i="4" s="1"/>
  <c r="Y71" i="4" s="1"/>
  <c r="Z71" i="4" s="1"/>
  <c r="W70" i="4"/>
  <c r="X70" i="4"/>
  <c r="Y70" i="4" s="1"/>
  <c r="Z70" i="4" s="1"/>
  <c r="W69" i="4"/>
  <c r="X69" i="4" s="1"/>
  <c r="Y69" i="4" s="1"/>
  <c r="Z69" i="4" s="1"/>
  <c r="W68" i="4"/>
  <c r="X68" i="4" s="1"/>
  <c r="Y68" i="4" s="1"/>
  <c r="W67" i="4"/>
  <c r="X67" i="4"/>
  <c r="Y67" i="4" s="1"/>
  <c r="Z67" i="4" s="1"/>
  <c r="W66" i="4"/>
  <c r="X66" i="4" s="1"/>
  <c r="Y66" i="4" s="1"/>
  <c r="W65" i="4"/>
  <c r="X65" i="4" s="1"/>
  <c r="Y65" i="4" s="1"/>
  <c r="Z65" i="4" s="1"/>
  <c r="W64" i="4"/>
  <c r="X64" i="4" s="1"/>
  <c r="Y64" i="4" s="1"/>
  <c r="Z64" i="4" s="1"/>
  <c r="W63" i="4"/>
  <c r="X63" i="4" s="1"/>
  <c r="Y63" i="4" s="1"/>
  <c r="Z63" i="4" s="1"/>
  <c r="W62" i="4"/>
  <c r="X62" i="4" s="1"/>
  <c r="Y62" i="4" s="1"/>
  <c r="Z62" i="4" s="1"/>
  <c r="W61" i="4"/>
  <c r="X61" i="4"/>
  <c r="Y61" i="4" s="1"/>
  <c r="Z61" i="4" s="1"/>
  <c r="W60" i="4"/>
  <c r="X60" i="4"/>
  <c r="Y60" i="4" s="1"/>
  <c r="Z60" i="4" s="1"/>
  <c r="W59" i="4"/>
  <c r="X59" i="4"/>
  <c r="Y59" i="4" s="1"/>
  <c r="Z59" i="4" s="1"/>
  <c r="W58" i="4"/>
  <c r="X58" i="4"/>
  <c r="Y58" i="4" s="1"/>
  <c r="Z58" i="4" s="1"/>
  <c r="W57" i="4"/>
  <c r="X57" i="4" s="1"/>
  <c r="Y57" i="4" s="1"/>
  <c r="W56" i="4"/>
  <c r="X56" i="4" s="1"/>
  <c r="Y56" i="4" s="1"/>
  <c r="Z56" i="4" s="1"/>
  <c r="W55" i="4"/>
  <c r="X55" i="4" s="1"/>
  <c r="Y55" i="4" s="1"/>
  <c r="Z55" i="4" s="1"/>
  <c r="W54" i="4"/>
  <c r="X54" i="4" s="1"/>
  <c r="Y54" i="4" s="1"/>
  <c r="Z54" i="4" s="1"/>
  <c r="W53" i="4"/>
  <c r="X53" i="4" s="1"/>
  <c r="Y53" i="4" s="1"/>
  <c r="Z53" i="4" s="1"/>
  <c r="W52" i="4"/>
  <c r="X52" i="4" s="1"/>
  <c r="Y52" i="4" s="1"/>
  <c r="Z52" i="4" s="1"/>
  <c r="W51" i="4"/>
  <c r="X51" i="4" s="1"/>
  <c r="Y51" i="4" s="1"/>
  <c r="Z51" i="4" s="1"/>
  <c r="W50" i="4"/>
  <c r="X50" i="4"/>
  <c r="Y50" i="4" s="1"/>
  <c r="Z50" i="4" s="1"/>
  <c r="W49" i="4"/>
  <c r="X49" i="4"/>
  <c r="Y49" i="4" s="1"/>
  <c r="Z49" i="4" s="1"/>
  <c r="W48" i="4"/>
  <c r="X48" i="4"/>
  <c r="Y48" i="4" s="1"/>
  <c r="Z48" i="4" s="1"/>
  <c r="W47" i="4"/>
  <c r="X47" i="4" s="1"/>
  <c r="Y47" i="4" s="1"/>
  <c r="Z47" i="4" s="1"/>
  <c r="W46" i="4"/>
  <c r="X46" i="4" s="1"/>
  <c r="Y46" i="4" s="1"/>
  <c r="Z46" i="4" s="1"/>
  <c r="W45" i="4"/>
  <c r="X45" i="4" s="1"/>
  <c r="Y45" i="4" s="1"/>
  <c r="Z45" i="4" s="1"/>
  <c r="W44" i="4"/>
  <c r="X44" i="4" s="1"/>
  <c r="Y44" i="4" s="1"/>
  <c r="Z44" i="4" s="1"/>
  <c r="W43" i="4"/>
  <c r="X43" i="4"/>
  <c r="Y43" i="4" s="1"/>
  <c r="Z43" i="4" s="1"/>
  <c r="W42" i="4"/>
  <c r="X42" i="4"/>
  <c r="Y42" i="4" s="1"/>
  <c r="W41" i="4"/>
  <c r="X41" i="4" s="1"/>
  <c r="Y41" i="4" s="1"/>
  <c r="Z41" i="4" s="1"/>
  <c r="W40" i="4"/>
  <c r="X40" i="4" s="1"/>
  <c r="Y40" i="4" s="1"/>
  <c r="Z40" i="4" s="1"/>
  <c r="W39" i="4"/>
  <c r="X39" i="4"/>
  <c r="Y39" i="4" s="1"/>
  <c r="Z39" i="4" s="1"/>
  <c r="W38" i="4"/>
  <c r="X38" i="4" s="1"/>
  <c r="Y38" i="4" s="1"/>
  <c r="Z38" i="4" s="1"/>
  <c r="W37" i="4"/>
  <c r="X37" i="4" s="1"/>
  <c r="Y37" i="4" s="1"/>
  <c r="Z37" i="4" s="1"/>
  <c r="W36" i="4"/>
  <c r="X36" i="4" s="1"/>
  <c r="Y36" i="4" s="1"/>
  <c r="Z36" i="4" s="1"/>
  <c r="W35" i="4"/>
  <c r="X35" i="4" s="1"/>
  <c r="Y35" i="4" s="1"/>
  <c r="Z35" i="4" s="1"/>
  <c r="W34" i="4"/>
  <c r="X34" i="4" s="1"/>
  <c r="Y34" i="4" s="1"/>
  <c r="Z34" i="4" s="1"/>
  <c r="W33" i="4"/>
  <c r="X33" i="4" s="1"/>
  <c r="Y33" i="4" s="1"/>
  <c r="Z33" i="4" s="1"/>
  <c r="W32" i="4"/>
  <c r="X32" i="4" s="1"/>
  <c r="Y32" i="4" s="1"/>
  <c r="Z32" i="4" s="1"/>
  <c r="W31" i="4"/>
  <c r="X31" i="4" s="1"/>
  <c r="Y31" i="4" s="1"/>
  <c r="Z31" i="4" s="1"/>
  <c r="W30" i="4"/>
  <c r="X30" i="4" s="1"/>
  <c r="Y30" i="4" s="1"/>
  <c r="Z30" i="4" s="1"/>
  <c r="W29" i="4"/>
  <c r="X29" i="4" s="1"/>
  <c r="Y29" i="4" s="1"/>
  <c r="Z29" i="4" s="1"/>
  <c r="W28" i="4"/>
  <c r="X28" i="4"/>
  <c r="Y28" i="4" s="1"/>
  <c r="W27" i="4"/>
  <c r="X27" i="4" s="1"/>
  <c r="Y27" i="4" s="1"/>
  <c r="Z27" i="4" s="1"/>
  <c r="W26" i="4"/>
  <c r="X26" i="4" s="1"/>
  <c r="Y26" i="4" s="1"/>
  <c r="Z26" i="4" s="1"/>
  <c r="W25" i="4"/>
  <c r="X25" i="4" s="1"/>
  <c r="Y25" i="4" s="1"/>
  <c r="Z25" i="4" s="1"/>
  <c r="W24" i="4"/>
  <c r="X24" i="4" s="1"/>
  <c r="Y24" i="4" s="1"/>
  <c r="Z24" i="4" s="1"/>
  <c r="W23" i="4"/>
  <c r="X23" i="4" s="1"/>
  <c r="Y23" i="4" s="1"/>
  <c r="Z23" i="4" s="1"/>
  <c r="W22" i="4"/>
  <c r="X22" i="4"/>
  <c r="Y22" i="4" s="1"/>
  <c r="W21" i="4"/>
  <c r="X21" i="4"/>
  <c r="Y21" i="4" s="1"/>
  <c r="Z21" i="4" s="1"/>
  <c r="W20" i="4"/>
  <c r="X20" i="4"/>
  <c r="Y20" i="4" s="1"/>
  <c r="Z20" i="4" s="1"/>
  <c r="W19" i="4"/>
  <c r="X19" i="4" s="1"/>
  <c r="Y19" i="4" s="1"/>
  <c r="Z19" i="4" s="1"/>
  <c r="W18" i="4"/>
  <c r="X18" i="4" s="1"/>
  <c r="Y18" i="4" s="1"/>
  <c r="Z18" i="4" s="1"/>
  <c r="W17" i="4"/>
  <c r="X17" i="4" s="1"/>
  <c r="Y17" i="4" s="1"/>
  <c r="Z17" i="4" s="1"/>
  <c r="W16" i="4"/>
  <c r="X16" i="4" s="1"/>
  <c r="Y16" i="4" s="1"/>
  <c r="Z16" i="4" s="1"/>
  <c r="W15" i="4"/>
  <c r="X15" i="4" s="1"/>
  <c r="Y15" i="4" s="1"/>
  <c r="Z15" i="4" s="1"/>
  <c r="W14" i="4"/>
  <c r="X14" i="4" s="1"/>
  <c r="Y14" i="4" s="1"/>
  <c r="Z14" i="4" s="1"/>
  <c r="W13" i="4"/>
  <c r="X13" i="4" s="1"/>
  <c r="Y13" i="4" s="1"/>
  <c r="Z13" i="4" s="1"/>
  <c r="W12" i="4"/>
  <c r="X12" i="4" s="1"/>
  <c r="Y12" i="4" s="1"/>
  <c r="W11" i="4"/>
  <c r="X11" i="4" s="1"/>
  <c r="Y11" i="4" s="1"/>
  <c r="Z11" i="4" s="1"/>
  <c r="W10" i="4"/>
  <c r="X10" i="4" s="1"/>
  <c r="Y10" i="4" s="1"/>
  <c r="Z10" i="4" s="1"/>
  <c r="W9" i="4"/>
  <c r="X9" i="4" s="1"/>
  <c r="Y9" i="4" s="1"/>
  <c r="Z9" i="4" s="1"/>
  <c r="W8" i="4"/>
  <c r="X8" i="4"/>
  <c r="Y8" i="4" s="1"/>
  <c r="Z8" i="4" s="1"/>
  <c r="W7" i="4"/>
  <c r="X7" i="4"/>
  <c r="Y7" i="4" s="1"/>
  <c r="Z7" i="4" s="1"/>
  <c r="W6" i="4"/>
  <c r="X6" i="4" s="1"/>
  <c r="Y6" i="4" s="1"/>
  <c r="Z6" i="4" s="1"/>
  <c r="J140" i="1"/>
  <c r="J138" i="1"/>
  <c r="J110" i="1"/>
  <c r="J103" i="1"/>
  <c r="J93" i="1"/>
  <c r="J143" i="1"/>
  <c r="J136" i="1"/>
  <c r="J134" i="1"/>
  <c r="J133" i="1"/>
  <c r="J114" i="1"/>
  <c r="J112" i="1"/>
  <c r="J111" i="1"/>
  <c r="J38" i="1"/>
  <c r="J26" i="1"/>
  <c r="J28" i="1"/>
  <c r="J29" i="1"/>
  <c r="J30" i="1"/>
  <c r="J32" i="1"/>
  <c r="J36" i="1"/>
  <c r="J37" i="1"/>
  <c r="J39" i="1"/>
  <c r="J40" i="1"/>
  <c r="J42" i="1"/>
  <c r="J44" i="1"/>
  <c r="J46" i="1"/>
  <c r="J50" i="1"/>
  <c r="J52" i="1"/>
  <c r="J53" i="1"/>
  <c r="J54" i="1"/>
  <c r="J55" i="1"/>
  <c r="J56" i="1"/>
  <c r="J58" i="1"/>
  <c r="J60" i="1"/>
  <c r="J61" i="1"/>
  <c r="J66" i="1"/>
  <c r="J68" i="1"/>
  <c r="J69" i="1"/>
  <c r="J70" i="1"/>
  <c r="J71" i="1"/>
  <c r="J72" i="1"/>
  <c r="J74" i="1"/>
  <c r="J80" i="1"/>
  <c r="J82" i="1"/>
  <c r="J84" i="1"/>
  <c r="J85" i="1"/>
  <c r="J87" i="1"/>
  <c r="J88" i="1"/>
  <c r="J90" i="1"/>
  <c r="J92" i="1"/>
  <c r="J94" i="1"/>
  <c r="J95" i="1"/>
  <c r="J100" i="1"/>
  <c r="J101" i="1"/>
  <c r="J108" i="1"/>
  <c r="J109" i="1"/>
  <c r="J117" i="1"/>
  <c r="J118" i="1"/>
  <c r="J119" i="1"/>
  <c r="J124" i="1"/>
  <c r="J126" i="1"/>
  <c r="J127" i="1"/>
  <c r="J128" i="1"/>
  <c r="J22" i="1"/>
  <c r="J23" i="1"/>
  <c r="J18" i="1"/>
  <c r="J20" i="1"/>
  <c r="J10" i="1"/>
  <c r="J12" i="1"/>
  <c r="J14" i="1"/>
  <c r="J16" i="1"/>
  <c r="J31" i="1"/>
  <c r="V5" i="6" l="1"/>
  <c r="V14" i="6"/>
  <c r="Z145" i="4"/>
  <c r="Z144" i="4"/>
  <c r="Z143" i="4"/>
  <c r="Z139" i="4"/>
  <c r="Z137" i="4"/>
  <c r="Z134" i="4"/>
  <c r="Z129" i="4"/>
  <c r="Z125" i="4"/>
  <c r="Z122" i="4"/>
  <c r="Z111" i="4"/>
  <c r="Z103" i="4"/>
  <c r="Z97" i="4"/>
  <c r="Z88" i="4"/>
  <c r="Z83" i="4"/>
  <c r="Z81" i="4"/>
  <c r="Z68" i="4"/>
  <c r="Z57" i="4"/>
  <c r="Z42" i="4"/>
  <c r="Z28" i="4"/>
  <c r="Z22" i="4"/>
  <c r="Z12" i="4"/>
  <c r="Z5" i="4"/>
  <c r="Z146" i="4"/>
  <c r="Z66" i="4"/>
  <c r="Z94" i="4"/>
  <c r="Z130" i="4"/>
  <c r="V19" i="6"/>
  <c r="V38" i="6"/>
  <c r="V32" i="6"/>
  <c r="V13" i="6"/>
  <c r="V6" i="6"/>
  <c r="V31" i="6"/>
  <c r="V25" i="6"/>
  <c r="V18" i="6"/>
  <c r="V12" i="6"/>
  <c r="V37" i="6"/>
  <c r="V30" i="6"/>
  <c r="V24" i="6"/>
  <c r="V11" i="6"/>
  <c r="V36" i="6"/>
  <c r="V23" i="6"/>
  <c r="V17" i="6"/>
  <c r="V10" i="6"/>
  <c r="V35" i="6"/>
  <c r="V29" i="6"/>
  <c r="V22" i="6"/>
  <c r="V16" i="6"/>
  <c r="V34" i="6"/>
  <c r="V28" i="6"/>
  <c r="V15" i="6"/>
  <c r="V9" i="6"/>
  <c r="V27" i="6"/>
  <c r="V21" i="6"/>
  <c r="V8" i="6"/>
  <c r="V39" i="6"/>
  <c r="V33" i="6"/>
  <c r="V26" i="6"/>
  <c r="V20" i="6"/>
  <c r="V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HERNÁN</author>
  </authors>
  <commentList>
    <comment ref="B10" authorId="0" shapeId="0" xr:uid="{00000000-0006-0000-0100-000001000000}">
      <text>
        <r>
          <rPr>
            <b/>
            <sz val="8"/>
            <color indexed="81"/>
            <rFont val="Tahoma"/>
            <family val="2"/>
          </rPr>
          <t>JULIO HERNÁN:</t>
        </r>
        <r>
          <rPr>
            <sz val="8"/>
            <color indexed="81"/>
            <rFont val="Tahoma"/>
            <family val="2"/>
          </rPr>
          <t xml:space="preserve">
</t>
        </r>
        <r>
          <rPr>
            <sz val="9"/>
            <color indexed="81"/>
            <rFont val="Tahoma"/>
            <family val="2"/>
          </rPr>
          <t>no ingresada a SIG</t>
        </r>
      </text>
    </comment>
  </commentList>
</comments>
</file>

<file path=xl/sharedStrings.xml><?xml version="1.0" encoding="utf-8"?>
<sst xmlns="http://schemas.openxmlformats.org/spreadsheetml/2006/main" count="3466" uniqueCount="1106">
  <si>
    <t>Operación de Grúa Horquilla</t>
  </si>
  <si>
    <t>Choque o colisión</t>
  </si>
  <si>
    <t>Transito peatonal no delimitado.</t>
  </si>
  <si>
    <t>Desplazamiento en sectores con transito de grúa</t>
  </si>
  <si>
    <t>Transito sin elementos de protección basicos</t>
  </si>
  <si>
    <t>Capacitación riesgos trabajos administrativos.
Educar del uso pasamanos</t>
  </si>
  <si>
    <t>Uso de ropa manga larga, de algodón.
Uso de capuchón.
Uso de coleto de cuero.
Uso de polaina.
Instalar biombos para evitar proyectar a quienes transitan en las cercanías.
Respetar Instructivo uso de equipo oxicorte.</t>
  </si>
  <si>
    <t>Uso de escala móvil.
Uso de canastillo alza hombre.
Uso de arnés.</t>
  </si>
  <si>
    <t>Capacitación riesgos trabajos administrativos.
Comprobar disposición de Equipos fuera de contraste de luz natural.</t>
  </si>
  <si>
    <t>Legislación aplicable</t>
  </si>
  <si>
    <t>Cortar sobre parrilla de corte o caballete.
No situarse en línea de caída de material cortado.
Respetar instructivo.
Uso de EPP.</t>
  </si>
  <si>
    <t>Operación de maquinas y/o uso de herramientas.</t>
  </si>
  <si>
    <t>Seguir ordenes de los supervisores</t>
  </si>
  <si>
    <t>Accidente de trabajo</t>
  </si>
  <si>
    <t>Evacuación en caso de emergencias.</t>
  </si>
  <si>
    <t>No identificar las vías de evacuación</t>
  </si>
  <si>
    <t>Vias de evacuación señalizadas</t>
  </si>
  <si>
    <t>Daño auditivo</t>
  </si>
  <si>
    <t>Incrustación de virutas en los pies</t>
  </si>
  <si>
    <t>Proyección de virutas y/o esquirlas</t>
  </si>
  <si>
    <t>Caidas a mismo nivel</t>
  </si>
  <si>
    <t>Paso peatonal habilitado.
Triptico de medidas preventivas para visitas.</t>
  </si>
  <si>
    <t xml:space="preserve">Transitar por pasillos demarcados
</t>
  </si>
  <si>
    <t>Visitas solo pueden ingresar a los talleres con un responsable perteneciente a la empresa</t>
  </si>
  <si>
    <t>Autorización solo si se cuenta con los elementos de protección personal basicos</t>
  </si>
  <si>
    <t>Transito en área con ruido permanente.</t>
  </si>
  <si>
    <t>Uso descuidado de equipo oxicorte</t>
  </si>
  <si>
    <t xml:space="preserve">Quemadura </t>
  </si>
  <si>
    <t>Retirar sustancias combustibles del perímetro de trabajo.
Evitar caída de elemento incandescente sobre mangueras.
Prohibido el uso de ropa o guantes con grasa o aceites.</t>
  </si>
  <si>
    <t>Transitar bajo carga suspendida.</t>
  </si>
  <si>
    <t>PROCESO</t>
  </si>
  <si>
    <t>ACTIVIDAD</t>
  </si>
  <si>
    <t>DIRECTA - INDIRECTA</t>
  </si>
  <si>
    <t>Fabricación y Reparación de Elementos metálicos</t>
  </si>
  <si>
    <t>Generar planos y plantillas</t>
  </si>
  <si>
    <t>R</t>
  </si>
  <si>
    <t>Realizar inspección según programa de seguridad</t>
  </si>
  <si>
    <t>Existencia de alarma de retroceso y bocina.</t>
  </si>
  <si>
    <t>Conocer o calcular peso del material para comparar con la capacidad del equipo de levante.
Verificarcapacidad levante de eslinga.
Inspecciones a eslingas según programa.</t>
  </si>
  <si>
    <t>Respetar procedimiento de trabajo.
Retirar virutas siempre con el equipo detenido.
El torno debe contar con parada de emergencia.</t>
  </si>
  <si>
    <t>Realizar cambio de guantes si este fue mojado por el refrigerante, no mantener contacto prolongado con la sustancia.
Conocer riesgos por uso de sustancia quimica.</t>
  </si>
  <si>
    <t>Conectar el equipo a tableros eléctricos que cuenten con diferencial y puesta tierra.
Realizar inspección a tornos según programa.</t>
  </si>
  <si>
    <t>Se entrega información en inducción
Botellas adecuadas y señalizadas.</t>
  </si>
  <si>
    <t>Se entrega información en inducción.
Botellas adecuadas y señalizadas.</t>
  </si>
  <si>
    <t xml:space="preserve">
Utilizar brocha.</t>
  </si>
  <si>
    <t>Conectar el equipo a tableros eléctricos que cuenten con diferencial y puesta tierra.
Realizar inspección según programa.</t>
  </si>
  <si>
    <t>Trabajar en lugar ventilado.
Uso de mascarilla con filtro.
Inspección de equipo para controlar fugas.</t>
  </si>
  <si>
    <t>Uso de carro para transporte.
Realizar inspección según programa.</t>
  </si>
  <si>
    <t>Realizar inspección mensual de las vías de evacuación despejadas.
Conocer Plan de emergencia.</t>
  </si>
  <si>
    <t>Existencia de extintores.
Inspección trimestral.
Mantención anual u cada vez que se utilice un extintor.</t>
  </si>
  <si>
    <t>Crear Plan de emergencia.
Demarcar puntos de encuentro.</t>
  </si>
  <si>
    <t>Capacitación y reforzamientos de PTS, detección adecuada de factores personales que pueden influir en rendimiento del trabajador.</t>
  </si>
  <si>
    <t xml:space="preserve">Curso de Manejo a la defensiva
Vigencia Psicosensotécnico, 
detección adecuada de factores personales que pueden influir en rendimiento del trabajador.
</t>
  </si>
  <si>
    <t>Conocer las instrucciones de seguridad.
Disponer HDS
Utilizar guantes de cuero.
Utilizar lentes de seguridad en su manipulación.
No exponer directamente a los rayos solares.</t>
  </si>
  <si>
    <t>Instalación de protecciones en rieles y correas.
Realizar inspección según programa.</t>
  </si>
  <si>
    <t>No sobre pasar la capacidad de carga de la grúa.  
Deben estra señalizada la capacidad de carga.</t>
  </si>
  <si>
    <t>Previamente revisar condiciones de cadenas, grilletes, pernos, etc.
Realizar inspección según programa.</t>
  </si>
  <si>
    <t>Existencia de extintores.
Mantención anual u cada vez que se utilice un extintor.
Inpección a extintores.</t>
  </si>
  <si>
    <t xml:space="preserve">Crear Plan de emergencia.
Demarcar y definir vias de evacuación y puntos de encuentro.
</t>
  </si>
  <si>
    <t>No aplicar el corte hacia el cuerpo. 
No guardar el cartonero con el cuchillo fuera.
Capacitación riesgos trabajos administrativos.
Educar: No dirigir corte hacia el cuerpo.</t>
  </si>
  <si>
    <t>Contar con curso manejo de extintores
Programar anualmente curso.</t>
  </si>
  <si>
    <t>Crear Plan de emergencia.
Vías de evacuación demarcadas.
Puntos de encuentro demarcados.</t>
  </si>
  <si>
    <t xml:space="preserve">
Contar con mantenciones del vehiculo.
Personal habilitado para conducción.</t>
  </si>
  <si>
    <t>Atento a las alarmas de la grúa.
Delimitar área de trabajo
Realizar analisis seguro de trabajo.</t>
  </si>
  <si>
    <t>Utilizar protección auditiva.
Realizar Hoja de identificación de riesgos.</t>
  </si>
  <si>
    <t>No exponer manos y pies en los puntos de descarga o debajo de la carga suspendida.</t>
  </si>
  <si>
    <t>No sobrepasar los 50 kg. De carga.
Deben realizar HICR para comenzar trabajos.</t>
  </si>
  <si>
    <t>Existencia de extintores.
Realizar inspección trimestral a extintores.
Mantención anual u cada vez que se utilice un extintor.</t>
  </si>
  <si>
    <t>Contar con mantenciones del vehiculo.
Sólo personal autorizado puede conducir.</t>
  </si>
  <si>
    <t>Disposición de Equipos fuera de contraste de luz natural.
Realizar inspección según programa.</t>
  </si>
  <si>
    <t xml:space="preserve">
Contar con mantenciones del vehiculo.
Sólo personal autorizado puede conducir.</t>
  </si>
  <si>
    <t>D</t>
  </si>
  <si>
    <t>Trazar</t>
  </si>
  <si>
    <t>Cortar con oxicorte</t>
  </si>
  <si>
    <t xml:space="preserve">Cortar con plasma </t>
  </si>
  <si>
    <t xml:space="preserve">Cortar con perfilera </t>
  </si>
  <si>
    <t xml:space="preserve">Torchar </t>
  </si>
  <si>
    <t>Cilindrar</t>
  </si>
  <si>
    <t>Plegar</t>
  </si>
  <si>
    <t>Armar</t>
  </si>
  <si>
    <t>Rematar (soldar)</t>
  </si>
  <si>
    <t>Limpiar (esmerilar)</t>
  </si>
  <si>
    <t>Movimiento manual de la pieza</t>
  </si>
  <si>
    <t>Movimiento mecánico de la pieza</t>
  </si>
  <si>
    <t>Transporte de la pieza</t>
  </si>
  <si>
    <t>I</t>
  </si>
  <si>
    <t>Fabricación y Recuperación de Equipos, partes y piezas.</t>
  </si>
  <si>
    <t>Generación de Planos</t>
  </si>
  <si>
    <t>Cortar con Sierra</t>
  </si>
  <si>
    <t>Torneado</t>
  </si>
  <si>
    <t xml:space="preserve">Mandrinado </t>
  </si>
  <si>
    <t>Escopleado</t>
  </si>
  <si>
    <t>Cepillado</t>
  </si>
  <si>
    <t>Fresado</t>
  </si>
  <si>
    <t>Metalizado</t>
  </si>
  <si>
    <t>Reparación y Mantenimiento de Equipos Industriales</t>
  </si>
  <si>
    <t xml:space="preserve">Movimiento mecánico de pieza </t>
  </si>
  <si>
    <t>Desarme</t>
  </si>
  <si>
    <t>Inspección</t>
  </si>
  <si>
    <t>Limpieza por medio mecánico</t>
  </si>
  <si>
    <t>Limpieza por medio químico</t>
  </si>
  <si>
    <t>Pintado</t>
  </si>
  <si>
    <t>D - I</t>
  </si>
  <si>
    <t>Almacenamiento de Materias Primas, Insumos y Herramientas</t>
  </si>
  <si>
    <t>Descargar</t>
  </si>
  <si>
    <t>Chequeo de Ingreso de Materiales</t>
  </si>
  <si>
    <t>Almacenamiento Manual</t>
  </si>
  <si>
    <t>Disposición con Equipo Mecánico</t>
  </si>
  <si>
    <t>Recepción y Despacho de Equipos</t>
  </si>
  <si>
    <t>Descarga y Carga de componente</t>
  </si>
  <si>
    <t>Embalar</t>
  </si>
  <si>
    <t>Levantamiento de planos</t>
  </si>
  <si>
    <t>Limpieza de Área</t>
  </si>
  <si>
    <t>Trabajos Administrativos</t>
  </si>
  <si>
    <t>Digitación</t>
  </si>
  <si>
    <t>Archivar</t>
  </si>
  <si>
    <t>Realizar trámites en entidades externas</t>
  </si>
  <si>
    <t>Aseo</t>
  </si>
  <si>
    <t>Visitas a Terreno</t>
  </si>
  <si>
    <t>Peligro/Aspecto</t>
  </si>
  <si>
    <t>Probabilidad</t>
  </si>
  <si>
    <t>Severidad</t>
  </si>
  <si>
    <t>Riesgo/Impacto Puro</t>
  </si>
  <si>
    <t>Medidas de Control</t>
  </si>
  <si>
    <t>Clasificación</t>
  </si>
  <si>
    <t>RUTINARIA-NO RUTINARIA-EMERGENCIA</t>
  </si>
  <si>
    <t>Evaluación Final</t>
  </si>
  <si>
    <t>Maestranza</t>
  </si>
  <si>
    <t>Bodega</t>
  </si>
  <si>
    <t>Administración</t>
  </si>
  <si>
    <t>Ventas</t>
  </si>
  <si>
    <t>Fatiga visual</t>
  </si>
  <si>
    <t>Alteración del suelo por disposición inadecuada</t>
  </si>
  <si>
    <t>Mala postura al sentarse.</t>
  </si>
  <si>
    <t>Problemas lumbares</t>
  </si>
  <si>
    <t>Capacitación posturas correctas en puesto de trabajo.</t>
  </si>
  <si>
    <t>Problemas ergonómicos</t>
  </si>
  <si>
    <t>Proyección de luz solar en pantallas de monitores.</t>
  </si>
  <si>
    <t>Mala postura frente a computador.</t>
  </si>
  <si>
    <t>Generación de Toner y Catridge.</t>
  </si>
  <si>
    <t>Capacitación riesgos Ergonómicos.</t>
  </si>
  <si>
    <t>Corte</t>
  </si>
  <si>
    <t>Exposición a ruido</t>
  </si>
  <si>
    <t>Hipoacusia</t>
  </si>
  <si>
    <t>Atropello</t>
  </si>
  <si>
    <t>Proyección de esquirlas</t>
  </si>
  <si>
    <t>Proyección de virutas</t>
  </si>
  <si>
    <t>Daño ocular</t>
  </si>
  <si>
    <t>Uso de lentes de seguridad</t>
  </si>
  <si>
    <t>Uso protector auditivo</t>
  </si>
  <si>
    <t>Golpe con</t>
  </si>
  <si>
    <t>Uso de guantes cabritilla</t>
  </si>
  <si>
    <t>Quemadura</t>
  </si>
  <si>
    <t>Explosión</t>
  </si>
  <si>
    <t>Aprisionamiento</t>
  </si>
  <si>
    <t>Utilizar banca para alcanzar plataformas mayores.</t>
  </si>
  <si>
    <t xml:space="preserve">
Desenchufar esmeril para cambiar disco.</t>
  </si>
  <si>
    <t>Prohibido transitar bajo carga suspendida.
Respetar reglas criticas.
Demarcar zona de carga o descarga con conos.</t>
  </si>
  <si>
    <t>Según la dimensión de la pieza a cortar (afianzar a eslinga, no posicionar pies y manos en la dirección de caída e instalar pedestal de apoyo)
Respetar PTS.</t>
  </si>
  <si>
    <t>Respetar procedimiento de trabajo.</t>
  </si>
  <si>
    <t>Proyección de sierra</t>
  </si>
  <si>
    <t>Todo movimiento de instalación se debe realizar con  equipo detenido.
Respetar PTS</t>
  </si>
  <si>
    <t>Respetar procedimiento de trabajo.
Calcular velocidad y avance que se debe aplicar para material.</t>
  </si>
  <si>
    <t>Observaciones de conducta.
Todas las operaciones de comprobación, medición, ajuste, etc., deben realizarse con la máquina parada. 
Respetar PTS</t>
  </si>
  <si>
    <t>Respetar PTS
Prohibido operar equipo con ropa suelta.</t>
  </si>
  <si>
    <t>Respetar PTS
No utilizar ropa sintética.
No operar sin el biombo del torno.</t>
  </si>
  <si>
    <t>Utilización de guantes con refrigerante</t>
  </si>
  <si>
    <t>Manejo inadecuado de sustancias quimicas</t>
  </si>
  <si>
    <t xml:space="preserve">
Controlar velocidad y avance de corte.</t>
  </si>
  <si>
    <t>Falta de orden en el puesto de trabajo</t>
  </si>
  <si>
    <t>Proyección de escoria incandescente</t>
  </si>
  <si>
    <t>Intoxicación</t>
  </si>
  <si>
    <t>Incendio</t>
  </si>
  <si>
    <t>Daño visual</t>
  </si>
  <si>
    <t>Retroceso de llama</t>
  </si>
  <si>
    <t>Explosión
Quemadura</t>
  </si>
  <si>
    <t>Uso de compresor</t>
  </si>
  <si>
    <t>Latigazo con manguera</t>
  </si>
  <si>
    <t>Radiación Ionizante</t>
  </si>
  <si>
    <t>Calor emitido por plasma</t>
  </si>
  <si>
    <t>Uso de lentes de seguridad
Uso de protector facial.</t>
  </si>
  <si>
    <t>Emisión de ruido</t>
  </si>
  <si>
    <t>Golpe por</t>
  </si>
  <si>
    <t>Uso de guantes puño largo.</t>
  </si>
  <si>
    <t>Corte con bordes filosos</t>
  </si>
  <si>
    <t>Utilizar guantes y coleto de cuero.</t>
  </si>
  <si>
    <t>Uso incorrecto de esmeril</t>
  </si>
  <si>
    <t>Corte
Heridas</t>
  </si>
  <si>
    <t>Corte
Proyección</t>
  </si>
  <si>
    <t>ÁREA</t>
  </si>
  <si>
    <t>Caída</t>
  </si>
  <si>
    <t>Caída distinto nivel</t>
  </si>
  <si>
    <t>Caída mismo nivel</t>
  </si>
  <si>
    <t>Golpeado por</t>
  </si>
  <si>
    <t>Verificar existencia de válvula de retroceso de llama.
Inspección de las válvulas del soplete.</t>
  </si>
  <si>
    <t>Shock eléctrico</t>
  </si>
  <si>
    <t>Proyección de partículas incandescentes</t>
  </si>
  <si>
    <t>Caída de pieza de metal</t>
  </si>
  <si>
    <t xml:space="preserve">Corte o desbaste con esmeril </t>
  </si>
  <si>
    <t>Uso de arnés sobre 1,5 mt.                   Uso de escala movil.                                    Uso de canastillo alza hombre</t>
  </si>
  <si>
    <t>Quiebre de disco</t>
  </si>
  <si>
    <t>Corte
Heridas
Daño ocular</t>
  </si>
  <si>
    <t>Atrapamiento</t>
  </si>
  <si>
    <t>Golpes con</t>
  </si>
  <si>
    <t>Quemaduras</t>
  </si>
  <si>
    <t>Proyección de chispas incandescentes.</t>
  </si>
  <si>
    <t>Aplastamiento</t>
  </si>
  <si>
    <t>Atrapamiento
Golpe</t>
  </si>
  <si>
    <t>Generación de virutas de gran sección o longitud</t>
  </si>
  <si>
    <t>Proyección de virutas.</t>
  </si>
  <si>
    <t xml:space="preserve">Quemadura
</t>
  </si>
  <si>
    <t>Energización fortuita</t>
  </si>
  <si>
    <t>Retiro de viruta</t>
  </si>
  <si>
    <t>Generación de virutas</t>
  </si>
  <si>
    <t>Generación de virutas largas</t>
  </si>
  <si>
    <t>Golpe</t>
  </si>
  <si>
    <t>Alisamiento de la pieza</t>
  </si>
  <si>
    <t>D.S 594. Art. 33 y 53
Ley 16.744. Art. 70</t>
  </si>
  <si>
    <t>D.S 40. Art. 21
D.S 594. Art.  53</t>
  </si>
  <si>
    <t>D.S 594. Art.  53 y 74</t>
  </si>
  <si>
    <t>D.S 594 Art. 36</t>
  </si>
  <si>
    <t>D.S 594. Art.  53</t>
  </si>
  <si>
    <t>D.S 594. Art.  53
Ley 16.744. Art. 70</t>
  </si>
  <si>
    <t>D.S 594. Art. 44</t>
  </si>
  <si>
    <t>D.S 594. Art.  53
Ley 16.744. Art. 69</t>
  </si>
  <si>
    <t>D.S 594. Art.  53
Ley 16.744. Art. 68</t>
  </si>
  <si>
    <t>D.S 594. Art. 43.
D.S 594. Art. 7 y 8</t>
  </si>
  <si>
    <t xml:space="preserve">
Cod. Trabajo.Art. 184. 
D.S 594. Art. 3.</t>
  </si>
  <si>
    <t>Existencia de alarma de retroceso y bocina en la grúa.</t>
  </si>
  <si>
    <t>Proyección de partículas</t>
  </si>
  <si>
    <t>Golpeado por el material</t>
  </si>
  <si>
    <t>Golpeado al caer material cortado</t>
  </si>
  <si>
    <t>Caída de material metálico</t>
  </si>
  <si>
    <t>Intervenir con las manos en el proceso de lijado.</t>
  </si>
  <si>
    <t>Intervenir una vez que la grúa descargo la pieza.</t>
  </si>
  <si>
    <t>Golpes</t>
  </si>
  <si>
    <t>Cortes</t>
  </si>
  <si>
    <t>Sobreesfuerzo</t>
  </si>
  <si>
    <t>Proyección de elemento</t>
  </si>
  <si>
    <t>Utilizar en todo momento mascara de soldador, lentes de seguridad y vidrio adecuado al tipo de soldadura.</t>
  </si>
  <si>
    <t>Volcamiento</t>
  </si>
  <si>
    <t>Golpes y/o aplastamiento</t>
  </si>
  <si>
    <t>Sobrecarga de la grúa</t>
  </si>
  <si>
    <t>Choque, colisión</t>
  </si>
  <si>
    <t>No transitar bajo carga suspendida</t>
  </si>
  <si>
    <t>Prohibido transitar bajo carga suspendida.
Demarcar zona de carga o descarga.</t>
  </si>
  <si>
    <t>Utilizar vientos para dirigir la carga.</t>
  </si>
  <si>
    <t xml:space="preserve">No sobre pasar la capacidad de carga de la grúa. </t>
  </si>
  <si>
    <t>Choque y/o colisión</t>
  </si>
  <si>
    <t>Transito vehicular</t>
  </si>
  <si>
    <t>Limpiar y ordenar</t>
  </si>
  <si>
    <t>Generación de EPP contaminados.</t>
  </si>
  <si>
    <t>Daño lumbar</t>
  </si>
  <si>
    <t>Material vendido como reciclable</t>
  </si>
  <si>
    <t>Retiro y disposición por empresa autorizada.</t>
  </si>
  <si>
    <t>No trepar por la estructura a cargar o descargar, disponer medio seguro para acceder a la pieza.</t>
  </si>
  <si>
    <t>Virutas dispersas</t>
  </si>
  <si>
    <t>Movimiento de materiales y herramientas</t>
  </si>
  <si>
    <t>Proyección de viruta</t>
  </si>
  <si>
    <t xml:space="preserve">Uso de lentes de seguridad </t>
  </si>
  <si>
    <t xml:space="preserve">Utilizar lentes de seguridad.
</t>
  </si>
  <si>
    <t>Instalar biombo para evitar proyección a la gente.
No utilizar ropa sintética.</t>
  </si>
  <si>
    <t xml:space="preserve">
Acceder al punto de trabajo con escala móvil, fijar frenos a ruedas.
Utilizar bases de trabajo firmes.</t>
  </si>
  <si>
    <t xml:space="preserve">Accionamiento accidental de palanca </t>
  </si>
  <si>
    <t>Emisión de elemento incandescente.</t>
  </si>
  <si>
    <t>Tendinitis</t>
  </si>
  <si>
    <t>Mala postura</t>
  </si>
  <si>
    <t>Problema lumbar</t>
  </si>
  <si>
    <t>Golpeado con</t>
  </si>
  <si>
    <t>Desplazarse descuidadamente</t>
  </si>
  <si>
    <t>Subir y bajar escalas sin utilizar pasamanos.
Falta de antideslizante</t>
  </si>
  <si>
    <t>Capacitación: Riesgos presentes en trabajos administrativos.</t>
  </si>
  <si>
    <t>Daño muscular en muñeca.</t>
  </si>
  <si>
    <t>No disponer plataforma segura para acomodar archivadores</t>
  </si>
  <si>
    <t>Disposición inadecuada de materiales, cables y herramientas</t>
  </si>
  <si>
    <t>Descuido al cruzar calles.</t>
  </si>
  <si>
    <t>Respetar instructivo de trabajo.
Apretar correctamente la pieza con el tornillo de sujeción de la maquina.
No presionar demasiado el disco contra la pieza.
Realizar correcto apriete del disco, con herramienta adecuada.
Utilizar Protector facial.</t>
  </si>
  <si>
    <t>Uso de protector facial. 
Uso coleto de cuero.</t>
  </si>
  <si>
    <t>No posicionar manos y pies en puntos de descarga.</t>
  </si>
  <si>
    <t>Seleccionar eslinga apropiada al peso de la pieza.
Realizar inspección a eslinga previo a su uso.</t>
  </si>
  <si>
    <t>Intoxicación por emisión de gases</t>
  </si>
  <si>
    <t>Daño por encendido accidental de la herramienta.</t>
  </si>
  <si>
    <t>Daño lumbar por transporte de cilindros</t>
  </si>
  <si>
    <t>Caída de pieza transportada.</t>
  </si>
  <si>
    <t>RUTINARIA-
NO RUTINARIA-
EMERGENCIA</t>
  </si>
  <si>
    <t>DIRECTA -
 INDIRECTA</t>
  </si>
  <si>
    <t>Tropiezos con piezas desordenadas</t>
  </si>
  <si>
    <t>Mantener orden y aseo</t>
  </si>
  <si>
    <t>Malas conexiones del compresor</t>
  </si>
  <si>
    <t>Daños en la aislación  eléctrica</t>
  </si>
  <si>
    <t>Respetar 14 reglas criticas
Acercarse a la zona de trabajo cuando este el material dispuesto (respetar PTS)</t>
  </si>
  <si>
    <t>Respetar 14 reglas criticas
No exponer manos y pies en los puntos de descarga o debajo de la carga suspendida (respetar PTS)</t>
  </si>
  <si>
    <t>Presencia de casquillo protector.
Aplicación de instructivo de trabajo.
Realizar inspecciones según programa S&amp;SO.</t>
  </si>
  <si>
    <t>Uso de carro para transporte.
Realizar inspección según programa</t>
  </si>
  <si>
    <t>Verificar existencia de válvula de retroceso de llama.
Inspección de las válvulas del soplete.
Instalar válvula de retroceso de llama a todos los equipos.
Inspección de las válvulas del soplete.</t>
  </si>
  <si>
    <t>Uso de ropa manga larga.
Uso de coleto de cuero.
Uso de polaina.
cortadora plasma.
Respetar procedimiento de trabajo.</t>
  </si>
  <si>
    <t>Uso de tenida de cuero.
Uso lentes de oxiginista.</t>
  </si>
  <si>
    <t>Instalar pinza a tierra.
No exponer manos o piel en punto de trabajo del plasma.
Respetar procedimiento de trabajo.</t>
  </si>
  <si>
    <t>Uso de guantes.</t>
  </si>
  <si>
    <t>Utilizar en todo momento mascara de soldador, lentes de seguridad y vidrio adecuado al tipo de soldadura.
Utilizar biombos</t>
  </si>
  <si>
    <t>Trabajar en ambientes ventilados.
Al trabajar en espacios confinados utilizar respirador.
Realizar análisis cuantitativo de emisión de humos.</t>
  </si>
  <si>
    <t>Sostener con eslinga o cadena la pieza que pueda quedar suspendida después de Torchar.
Inspección según programa a eslingas y cadenas.</t>
  </si>
  <si>
    <t>Existencia protecciones en el equipo.
Mantenerse bajo pedestal del equipo.
No usar ropa suelta.
No intervenir en el movimiento de la grúa al cargar la plancha.
Mantener distancia de las partes en movimiento (rodillos y pieza).
Realizar inspección según programa.</t>
  </si>
  <si>
    <t>No sobre pasar la capacidad del tecle.
Verificar que el tecle se encuentra en buenas condiciones.
Inspecciones según programa.</t>
  </si>
  <si>
    <t>Disponer piezas en pallets de forma correcta, previniendo que estas puedan desplazarse.
Respetar PTS de armado y desmontaje de tornillo VTM.</t>
  </si>
  <si>
    <t>Realizar inspección según programa a equipos de izaje.</t>
  </si>
  <si>
    <t>Trabajar en ambientes ventilados.
Al trabajar en espacios confinados utilizar respirador.
Realizar análisis cuantitativo de emisión de humos y gases.</t>
  </si>
  <si>
    <t>Contar con iluminación adecuada en cantidad y calidad.
Reparar equipos alogenos presentes en la empresa.</t>
  </si>
  <si>
    <t>Seleccionar cadenas o eslingas adecuadas al peso de la carga.
Realizar inspección según programa.</t>
  </si>
  <si>
    <t>No sobre pasar la capacidad de carga de la grúa. 
Tonelaje de grúa debe estra demarcado.</t>
  </si>
  <si>
    <t>Previamente revisar condiciones de cadenas, grilletes, pernos, etc.</t>
  </si>
  <si>
    <t>Existencia de extintores.
Inspección trimestral.
Mantención anual o cada vez que se utilice un extintor.</t>
  </si>
  <si>
    <t>Capacitación y reforzamiento de PTS, detección adecuada de factores personales que pueden influir en rendimiento del trabajador.</t>
  </si>
  <si>
    <t>Orden y limpieza en el puesto de trabajo.
Despejar de despuntes los lugares de constante transito.</t>
  </si>
  <si>
    <t xml:space="preserve">
Desenchufar la maquina para cambiar disco.</t>
  </si>
  <si>
    <t xml:space="preserve">Daños en la aislación  eléctrica </t>
  </si>
  <si>
    <t>Desenchufar esmeril para cambiar disco.
Respetar PTS</t>
  </si>
  <si>
    <t>Precaución con la ubicación de extensión eléctrica, evitar cortes y aplastamientos con piezas metálicas.
Respetar PTS</t>
  </si>
  <si>
    <t>D.S 148. Art. 1</t>
  </si>
  <si>
    <t>Utilizar guantes y coleto de cuero.
Respetar PTS</t>
  </si>
  <si>
    <t xml:space="preserve">Nunca retirar carcaza de protección.
No utilizar disco de corte para desbaste.
Uso de protector facial.
</t>
  </si>
  <si>
    <t>Sobrepasar la presión.</t>
  </si>
  <si>
    <t>DIRECTA - 
INDIRECTA</t>
  </si>
  <si>
    <t>Uso de protector auditivo.</t>
  </si>
  <si>
    <t>No arrastrar virutas con el pie o la mano.
Disponer en contenedor con pala y escoba.</t>
  </si>
  <si>
    <t>Malas condiciones de las calles.</t>
  </si>
  <si>
    <t>Malas condiciones de escala al limpiar vidrios</t>
  </si>
  <si>
    <t>Transitar por lugares visiblemente sin daños.</t>
  </si>
  <si>
    <t>Posicionarse bien frente a escritorio.</t>
  </si>
  <si>
    <t>Piso Húmedo</t>
  </si>
  <si>
    <t>Manipulación descuidada de piezas y herramientas.</t>
  </si>
  <si>
    <t>No exponer las manos en puntos de descarga. 
Utilizar guantes de cuero.</t>
  </si>
  <si>
    <t>Disposición inadecuada de piezas</t>
  </si>
  <si>
    <t>Emisión de vapores</t>
  </si>
  <si>
    <t xml:space="preserve">Trabajar en lugar ventilado.
Si es necesario utilizar mascarilla.
</t>
  </si>
  <si>
    <t>No trabajar cerca de fuentes de ignición.</t>
  </si>
  <si>
    <t>Contacto de pintura con la piel.</t>
  </si>
  <si>
    <t>N/A</t>
  </si>
  <si>
    <t>D. S. 594. Art. 38
D.S. 40. Art. 21</t>
  </si>
  <si>
    <t>D.S. 40. Art. 21</t>
  </si>
  <si>
    <t>D.S 594. Art. 53</t>
  </si>
  <si>
    <t>D.S 594. Art. 36</t>
  </si>
  <si>
    <t>DS 594 Art. 36
D.S. 40. Art. 21</t>
  </si>
  <si>
    <t>Cod. Trab. Art. 211-G
Art. 211-H</t>
  </si>
  <si>
    <t>D.S 594. Art. 103</t>
  </si>
  <si>
    <t>D.S 594. Art. 53
D.S 594. Art. 74</t>
  </si>
  <si>
    <t>D.S. 40. Art. 21
D.S 594. Art. 53</t>
  </si>
  <si>
    <t>Ley 18290. Art 5 y Art. 115</t>
  </si>
  <si>
    <t>Ley 18290. Art 5, Art. 115 y Art 64.</t>
  </si>
  <si>
    <t>Ley 18290. Art. 45</t>
  </si>
  <si>
    <t>D.S. 594. Art. 7</t>
  </si>
  <si>
    <t>D.S. 594. Art. 45</t>
  </si>
  <si>
    <t>D.S. 594. Art. 48</t>
  </si>
  <si>
    <t>D.S 594. Art. 7</t>
  </si>
  <si>
    <t>D.S 594 Art. 3
D.S 40. Art. 21</t>
  </si>
  <si>
    <t>D.S 40. Art 21</t>
  </si>
  <si>
    <t>Capacitación riesgos trabajos administrativos.
Educar del uso de pasamanos</t>
  </si>
  <si>
    <t>D.S. 594. Art 37
Cod. Trabajo. Art.184</t>
  </si>
  <si>
    <t>Uso de lentes de seguridad.</t>
  </si>
  <si>
    <t>Utilizar guantes de PVC
No dirigir pintura a presión en la piel.
Realizar profunda higiene antes de ingerir alimentos.</t>
  </si>
  <si>
    <t>Irritaciones a la piel</t>
  </si>
  <si>
    <t>Desplazamiento descuidado</t>
  </si>
  <si>
    <t>Utilizar guantes de cabritilla</t>
  </si>
  <si>
    <t>Disposición inadecuada de materiales.</t>
  </si>
  <si>
    <t>Utilizar elemento inadecuado para disponer materiales en altura</t>
  </si>
  <si>
    <t>Mantener los pasillos despejados.</t>
  </si>
  <si>
    <t>No transitar bajo carga suspendida.</t>
  </si>
  <si>
    <t>Estar atento a los movimientos del camión.
No disponerse en los puntos ciegos para el chofer.</t>
  </si>
  <si>
    <t>Choque / colisión al desplazarse en vehículos</t>
  </si>
  <si>
    <t>No transitar bajo carga suspendida.
Utilizar vientos para direccionar la carga.</t>
  </si>
  <si>
    <t>Mantener orden en el punto de trabajo.
Utilizar los EPP según herramienta a usar.</t>
  </si>
  <si>
    <t>D.S 148. Art 1</t>
  </si>
  <si>
    <t>Ley 20001. Art. 211</t>
  </si>
  <si>
    <t>DS 594 Art. 36</t>
  </si>
  <si>
    <t>Cod. Trabajo.Art. 184.
D.S 40. Art. 21</t>
  </si>
  <si>
    <t>DS 594. Art. 33 y 53
Ley 16.744. Art. 70</t>
  </si>
  <si>
    <t xml:space="preserve">D.S 594. Art. 32. y Art. 33
D.S 40. Art. 21
</t>
  </si>
  <si>
    <t>No usar pasa manos al subir y bajar escaleras</t>
  </si>
  <si>
    <t>Mal uso de cartonero</t>
  </si>
  <si>
    <t>Uso descuidado de rayador</t>
  </si>
  <si>
    <t>Uso descuidado de riel</t>
  </si>
  <si>
    <t>Intervenir en el movimiento de planchas de metal</t>
  </si>
  <si>
    <t>Exposición a Radiación UVB</t>
  </si>
  <si>
    <t>Manejo inadecuado de piezas o material</t>
  </si>
  <si>
    <t>Realizar cambio de disco con equipo enchufado</t>
  </si>
  <si>
    <t>Contacto con aristas de la pieza cortada</t>
  </si>
  <si>
    <t>Exposición a partes móviles</t>
  </si>
  <si>
    <t>Exposición Arco voltaico</t>
  </si>
  <si>
    <t>Operar con Presiones de trabajo inadecuadas</t>
  </si>
  <si>
    <t>Transporte inseguro de cilindros</t>
  </si>
  <si>
    <t>Utilizar ropa suelta o cualquier tipo de joya.</t>
  </si>
  <si>
    <t>No advertir el transito de grúa</t>
  </si>
  <si>
    <t>Condiciones inseguras de conexiones del equipo oxicorte y cilindros de gas comprimido.</t>
  </si>
  <si>
    <t>Manejo de piezas o material sin protección personal</t>
  </si>
  <si>
    <t>Ruptura de disco</t>
  </si>
  <si>
    <t>Ruptura de mangueras</t>
  </si>
  <si>
    <t>Derrame de aceite</t>
  </si>
  <si>
    <t>Tomar el cilindro desde la manguera</t>
  </si>
  <si>
    <t>Ruptura de manguera-Proyección de aceite</t>
  </si>
  <si>
    <t>Rellenar de forma descuidada con aceite la botella de la prensa</t>
  </si>
  <si>
    <t>Comprobar previamente que cantidad de aceite requiere la botella.</t>
  </si>
  <si>
    <t>Utilizar plataformas (Inferior a 1,5 mt) inseguras para trabajar en altura.</t>
  </si>
  <si>
    <t>Alteración del suelo por disposición inadecuada.</t>
  </si>
  <si>
    <t>Disposición inadecuada de materiales, cables y herramientas.</t>
  </si>
  <si>
    <t>No sobre pasar la capacidad de carga de la grúa. (5ton)  o 2 ton para la mas pequeña.</t>
  </si>
  <si>
    <t>Transito descuidado de Grúa montacargas</t>
  </si>
  <si>
    <t>Uso inadecuado de puente grúa</t>
  </si>
  <si>
    <t>El conductor debe tener licencia clase D.
Solo personal autorizado por la empresa puede operar la grúa.</t>
  </si>
  <si>
    <t>Transitar bajo carga suspendida</t>
  </si>
  <si>
    <t>Capacidad de levante de la grúa inferior a lo requerido.</t>
  </si>
  <si>
    <t>Utilizar accesos inapropiados para ascender a cargar o descargar.</t>
  </si>
  <si>
    <t>Respetar las normas del transito.
Controlar mantenciones al día del camión.</t>
  </si>
  <si>
    <t>Atento a las condiciones del transito vehicular.
Esperar luz verde de peatón.</t>
  </si>
  <si>
    <t>Manejo descuidado o fallas en el camión</t>
  </si>
  <si>
    <t>D.S 40. Art. 21</t>
  </si>
  <si>
    <t>D.S 40. Art. 22</t>
  </si>
  <si>
    <t>D.S 40 Art. 22
Cod. Trabajo.Art. 184.</t>
  </si>
  <si>
    <t>Generación de retazos metálicos</t>
  </si>
  <si>
    <t>Generación de escoria metálica</t>
  </si>
  <si>
    <t>Conexiones neumáticas inadecuadas del compresor.</t>
  </si>
  <si>
    <t>Proyección y corte facial.</t>
  </si>
  <si>
    <t>Caída de material</t>
  </si>
  <si>
    <t>Caída de piezas de metal</t>
  </si>
  <si>
    <t>Presencia de manómetro para trabajar con presiones adecuadas.
Verificar conexiones de mangueras.</t>
  </si>
  <si>
    <t>Golpe por efecto látigo</t>
  </si>
  <si>
    <t>Manejo inadecuado de piezas metálicas</t>
  </si>
  <si>
    <t>Trasladar con: Grúa montacargas, carros o de forma manual sin obstaculizar la vista.</t>
  </si>
  <si>
    <t>Exposición a Humos metálicos</t>
  </si>
  <si>
    <t>Caídas</t>
  </si>
  <si>
    <t>Cargar inadecuadamente piezas metálicas</t>
  </si>
  <si>
    <t>No transitar a mas de 15 Km./h</t>
  </si>
  <si>
    <t>Partes móviles sin protecciones del puente grúa</t>
  </si>
  <si>
    <t>Manipulación inadecuada de sustancias quimicas</t>
  </si>
  <si>
    <t>Realizar inspección de las vías de evacuación despejadas.
Mantención a las instalaciones de la empresa.
Crear Plan de emergencia.</t>
  </si>
  <si>
    <t>Mantención instalaciones</t>
  </si>
  <si>
    <t>Reparación fachada areas adminsitrativas</t>
  </si>
  <si>
    <t>Trabajo en altura</t>
  </si>
  <si>
    <t>Caidas a distinto nivel</t>
  </si>
  <si>
    <t>Proveer de escalas seguras con zapatas y peldaños en buen estado</t>
  </si>
  <si>
    <t>Emisión de vapores de pinturas</t>
  </si>
  <si>
    <t>Trabajar en ambiente ventilado</t>
  </si>
  <si>
    <t>Realizar capacitación buenas posturas.
Pausa activa.</t>
  </si>
  <si>
    <t>Utilizar lentes de seguridad/Realizar Hoja de identificación de riesgos</t>
  </si>
  <si>
    <t>Respetar PTS
Cortar el avance del automático para que la viruta se corte.
Controlar velocidad y avance de corte.
Utilizar brocha o gancho si la viruta es muy larga.</t>
  </si>
  <si>
    <t>Caída de piezas metálicas.</t>
  </si>
  <si>
    <t>Intervenir en el movimiento de la carga</t>
  </si>
  <si>
    <t>Posicionar pies en la dirección de caída al cortar pieza de metal.</t>
  </si>
  <si>
    <t>Emisión de humos y gases</t>
  </si>
  <si>
    <t>Neumoconiosis
Intoxicación</t>
  </si>
  <si>
    <t>Realizar inspecciones.
Retirar sustancias combustibles del perímetro de trabajo.
Evitar caída de escoria sobre mangueras.
Prohibido el uso de ropa o guantes con grasa o aceites.</t>
  </si>
  <si>
    <t xml:space="preserve">Daños en la aislación  eléctricas </t>
  </si>
  <si>
    <t>Mantención eléctrica.
Precaución con la ubicación de extensión eléctrica, evitar cortes y aplastamientos con piezas metálicas.</t>
  </si>
  <si>
    <t xml:space="preserve">Neumoconiosis
</t>
  </si>
  <si>
    <t>Manipulación descuidada de herramientas y materiales</t>
  </si>
  <si>
    <t>Cod. Trabajo.Art. 184.</t>
  </si>
  <si>
    <t>Ley 19.404</t>
  </si>
  <si>
    <t>Siempre al momento de cambiar de cilindros posicionar correctamente la cadena de sujeción de los cilindros.
Mantener orden y aseo en pasillos.</t>
  </si>
  <si>
    <t>Uso inadecuado de tecle</t>
  </si>
  <si>
    <t>Aplicar método incorrecto de cambio de conexión hidráulica.</t>
  </si>
  <si>
    <t>Uso de: Eslingas, tecles, grúa inadecuados o en mal estado.</t>
  </si>
  <si>
    <t>Uso de ropa manga larga.
Uso de capuchón.
Uso de coleto de cuero.
Uso de polaina.
Uso tenida de cuero.</t>
  </si>
  <si>
    <t>No situarse en línea de caída de material cortado.
Uso de EPP</t>
  </si>
  <si>
    <t>El conductor debe tener licencia clase D.
Realizar inspección a los frenos.
Conducir a la defensiva.</t>
  </si>
  <si>
    <t>Malas condiciones de elementos de izaje.</t>
  </si>
  <si>
    <t>Trabajo en altura  sin protección contra caídas.</t>
  </si>
  <si>
    <t>Manipular sin protección despuntes metálicos</t>
  </si>
  <si>
    <t>Utilizar EPP básicos: guantes de cuero, zapato de seguridad, casco y lentes.</t>
  </si>
  <si>
    <t xml:space="preserve">Caída de despuntes </t>
  </si>
  <si>
    <t>Realizar evaluación de riesgos en cuanto a las características del material (dimensión, peso, dirección de caída).
Utilizar guantes de cabritilla.
Zapato de seguridad.</t>
  </si>
  <si>
    <t>Manipulación inadecuada de material metálico</t>
  </si>
  <si>
    <t>Quiebre de la hoja de sierra</t>
  </si>
  <si>
    <t>No advertir el transito de la grúa horquilla</t>
  </si>
  <si>
    <t>Sobre cargar pluma portátil (máx. 400 Kg.)</t>
  </si>
  <si>
    <t xml:space="preserve">Atrapamiento
</t>
  </si>
  <si>
    <t>Daños a la salud</t>
  </si>
  <si>
    <t>Utilizar ropa suelta</t>
  </si>
  <si>
    <t>Dermatitis de contacto</t>
  </si>
  <si>
    <t>Disponer el material con equipo funcionando</t>
  </si>
  <si>
    <t>Generación de aceite</t>
  </si>
  <si>
    <t>Alteración de suelo y aguas por disposición inadecuada.</t>
  </si>
  <si>
    <t>Dejar de utilizar guantes. Para diámetros mayores a 100 mm. podrá realizar el lijado con las manos. Medidas inferiores a esta NO puede introducir las manos, utilizar la correa dentada para deslizar la lija por la pieza. 
Se debe llevar la ropa de trabajo bien ajustada. Las mangas deben llevarse ceñidas a la muñeca.</t>
  </si>
  <si>
    <t>Almacenamiento temporal y disposición final por empresa autorizada.</t>
  </si>
  <si>
    <t>Intervención al instalar la pieza a mecanizar</t>
  </si>
  <si>
    <t>Limpiar con la mano la viruta  de la pieza.</t>
  </si>
  <si>
    <t>Respetar procedimiento de trabajo.
Desenergizar el equipo para instalación o retiro de piezas.
Se deben asegurar los interruptores y demás mandos de puesta en marcha de las máquinas para que no sean accionados involuntariamente.</t>
  </si>
  <si>
    <t>Introducir manos mientras el torno funcione y/o la pieza se encuentre en movimiento.</t>
  </si>
  <si>
    <t>Proyección de parte de la broca</t>
  </si>
  <si>
    <t>Daños en la aislación  eléctricas del compresor.</t>
  </si>
  <si>
    <t>Manipulación inadecuada de carga</t>
  </si>
  <si>
    <t>Manipulación de carga sin la protección necesaria</t>
  </si>
  <si>
    <t>Gestión Comercial</t>
  </si>
  <si>
    <t>Taladrado</t>
  </si>
  <si>
    <t>Armardo de Componente</t>
  </si>
  <si>
    <t>Transito por áreas operativas</t>
  </si>
  <si>
    <t>Traslado por/hacia áreas administrativas</t>
  </si>
  <si>
    <t>Eficacia nueva</t>
  </si>
  <si>
    <t>A</t>
  </si>
  <si>
    <t>M</t>
  </si>
  <si>
    <t>NA</t>
  </si>
  <si>
    <t>Analisis para traspasar a SIG</t>
  </si>
  <si>
    <t>magnitud del riesgo</t>
  </si>
  <si>
    <t>clasificación</t>
  </si>
  <si>
    <t>igual clasificación que la anterior</t>
  </si>
  <si>
    <t>Utilizar lentes de oxiginista</t>
  </si>
  <si>
    <t>Trasladar en carros.
No obstaculizar la visión al desplazarse.</t>
  </si>
  <si>
    <t>Trasladar en carros</t>
  </si>
  <si>
    <t>Mantener orden y limpieza en el puesto de trabajo.</t>
  </si>
  <si>
    <t>Proyección de partículas por explosión.</t>
  </si>
  <si>
    <t xml:space="preserve">Proveedor </t>
  </si>
  <si>
    <t>costo unitario $</t>
  </si>
  <si>
    <t>Controlar la presión por medio de los manómetros.
Utilizar mangueras que soporten la presión de trabajo.</t>
  </si>
  <si>
    <t xml:space="preserve">No utilizar ropa suelta.
Utilizar EPP básicos.
</t>
  </si>
  <si>
    <t>Quemadura de acido.
Intoxicación por inhalación o ingesta.</t>
  </si>
  <si>
    <t>Evitar en sus cercanías fuentes de calor o llama abierta.</t>
  </si>
  <si>
    <t>Utilizar herramientas adecuadas.
Disponer las piezas en forma ordenada.
Utilizar EPP básicos.</t>
  </si>
  <si>
    <t>Evaluar las condiciones del entorno previo al desplazamiento.
Utilizar todos los EPP básicos: casco, lentes, guantes y zapato de seguridad.</t>
  </si>
  <si>
    <t>Trasladar en medios mecánicos si es posible (carros).
No obstaculizar la visión al desplazarse.</t>
  </si>
  <si>
    <t>Desplazamiento descuidado entre piezas metálicas</t>
  </si>
  <si>
    <t>Evaluar las condiciones del entorno.
Utilizar todos los EPP básicos: casco, lentes, guantes y zapato de seguridad.</t>
  </si>
  <si>
    <t>Falla en la aislación del sistema eléctrico.</t>
  </si>
  <si>
    <t>Descarga eléctrica</t>
  </si>
  <si>
    <t>Manejo inapropiado de pieza metálica.</t>
  </si>
  <si>
    <t>Trasladar con: Grúa montacargas, grúa móvil, carros o de forma manual sin sobre pasar los 50 Kg. ni obstaculizar la visual.
Utilizar guantes de cabritilla.</t>
  </si>
  <si>
    <t>Proyección de partículas con temperatura</t>
  </si>
  <si>
    <t>Trabajo en altura sin protección contra caídas</t>
  </si>
  <si>
    <t>Previamente revisar condiciones de cadenas, grilletes, pernos, etc..
Si no cumplen con el estándar NO se deben utilizar.</t>
  </si>
  <si>
    <t>Fuentes de calor en trabajos con parafina</t>
  </si>
  <si>
    <t>Fuentes de calor en trabajos con Petróleo</t>
  </si>
  <si>
    <t>Utilizar pasta decapante sin protección adecuda</t>
  </si>
  <si>
    <t>Postura incorrecta al instalar sunchos</t>
  </si>
  <si>
    <t>Perforar incorrectamente</t>
  </si>
  <si>
    <t>Inspecciones planeadas a instalaciones eléctricas de la empresa.
Almacenamiento adecuado de líquidos combustibles. 
Preparación ante emergencias.</t>
  </si>
  <si>
    <t>Corte eléctrico/ Disposición inadecuada de líquidos inflamables.</t>
  </si>
  <si>
    <t>Vías de evacuación obstruidas o piso en mal estado</t>
  </si>
  <si>
    <t xml:space="preserve">Caída </t>
  </si>
  <si>
    <t>Falta de extintor o en mal estado</t>
  </si>
  <si>
    <t>Propagación de incendio</t>
  </si>
  <si>
    <t>Incumplimiento a los procedimientos</t>
  </si>
  <si>
    <t xml:space="preserve">Conducción descuidada de vehículos </t>
  </si>
  <si>
    <t>No evaluar el riesgo adecuadamente</t>
  </si>
  <si>
    <t>Acto temerario</t>
  </si>
  <si>
    <t>Factores físicos y psicológicos del trabajador no controlables ni perceptibles.</t>
  </si>
  <si>
    <t>Prohibido transitar bajo carga suspendida.
Demarcar zona de carga o descarga con conos.</t>
  </si>
  <si>
    <t xml:space="preserve">Capacitación en autocuidado, aplicación de sanciones, </t>
  </si>
  <si>
    <t>Capacitación en identificación de peligros, capacitación en matrices de riesgos, procedimiento de trabajo con AST, .</t>
  </si>
  <si>
    <t>Capacitación en autocuidado, aplicación de sanciones.</t>
  </si>
  <si>
    <t>Utililizar herramientas manuales sin protección personal</t>
  </si>
  <si>
    <t>Prohibido transitar bajo carga suspendida.
Respetar reglas criticas
Demarcar zona de carga o descarga con conos.</t>
  </si>
  <si>
    <t xml:space="preserve">Capacitación en identificación de peligros, capacitación en matrices de riesgos, procedimiento de trabajo con AST, </t>
  </si>
  <si>
    <t>Realizar examen pre-ocupacional.</t>
  </si>
  <si>
    <t>No acatar orden directa del supervisor</t>
  </si>
  <si>
    <t>Control de acceso vehicular</t>
  </si>
  <si>
    <t xml:space="preserve">Vigilancia </t>
  </si>
  <si>
    <t>Rondas nocturnas</t>
  </si>
  <si>
    <t>Alivio de tensiones</t>
  </si>
  <si>
    <t>Retiro de Goma</t>
  </si>
  <si>
    <t>NR</t>
  </si>
  <si>
    <t>Instalar Goma</t>
  </si>
  <si>
    <t>Instalación de pinzas y operación de equipo</t>
  </si>
  <si>
    <t>Señalización utilizar pasamanos</t>
  </si>
  <si>
    <t>Visitas solo pueden ingresar a los talleres con un responsable perteneciente a la empresa.
Previo a entrar deben leer y registrarse en libro de toma de conocimiento de riesgos en areas operativas.</t>
  </si>
  <si>
    <t>Realizar capacitación buenas posturas.
Posicionarse bien frente a escritorio.</t>
  </si>
  <si>
    <t xml:space="preserve">Existencia de extintores.
Mantención anual u cada vez que se utilice un extintor.
Realizar inspección según programa de seguridad.
</t>
  </si>
  <si>
    <t>Contar con curso manejo de extintores
Programar anualmente.</t>
  </si>
  <si>
    <t>Disposición de Equipos fuera de contraste de luz natural.
Realizar inspecciones.</t>
  </si>
  <si>
    <t>Paso peatonal habilitado.</t>
  </si>
  <si>
    <t xml:space="preserve">Paso peatonal habilitado.
</t>
  </si>
  <si>
    <t>Capacitación: Riesgos presentes en trabajos administrativos.
Señalización en zona de riesgo.</t>
  </si>
  <si>
    <t>Capacitación: Riesgos presentes en trabajos administrativos.
Instrucción de no correr en pasillos.</t>
  </si>
  <si>
    <t>Capacitación riesgos generales en operaciones, se debe estra atento a las alarmas y bocinas de la grúa.</t>
  </si>
  <si>
    <t>Autorización solo si se cuenta con los elementos de protección personal basicos.
Respetar señalización.</t>
  </si>
  <si>
    <t xml:space="preserve">Curso de Manejo a la defensiva
Contar con licencia conducir
</t>
  </si>
  <si>
    <t>Contar con licencia clase D
Sólo personal habilitado puede operar grúas</t>
  </si>
  <si>
    <t>Realizar inspección de las vías de evacuación despejadas.
Conocer plan de emergencia.</t>
  </si>
  <si>
    <t>Realizar inspección de las vías de evacuación despejadas.
Aplicar plan de emergencia.</t>
  </si>
  <si>
    <t>Transito de visitas</t>
  </si>
  <si>
    <t>Contar con curso manejo de extintores.
Programar anualmente</t>
  </si>
  <si>
    <t>Demarcar y definir vías de evacuación.
Crear Plan de emergencia.
Demarcar y definir PEE</t>
  </si>
  <si>
    <t>Capacitación en identificación de peligros, capacitación en matrices de riesgos, procedimiento de trabajo con AST, detección adecuada de factores personales que pueden influir en rendimiento del trabajador.</t>
  </si>
  <si>
    <t>Capacitación en autocuidado, aplicación de sanciones, detección adecuada de factores personales que pueden influir en rendimiento del trabajador.</t>
  </si>
  <si>
    <t>Evaluación de desempeño.
Aplicar sanciones descritas en reglamento interno.</t>
  </si>
  <si>
    <t>Desplazarse por lugares con poca luz</t>
  </si>
  <si>
    <t>Situarse en punto ciego del conductor.</t>
  </si>
  <si>
    <t>Instalar Pieza metálica</t>
  </si>
  <si>
    <t>Examen pre-ocupacional, detección adecuada de factores personales que pueden influir en rendimiento del trabajador</t>
  </si>
  <si>
    <t>Interacción descuidada con equipos móviles</t>
  </si>
  <si>
    <t>Caída de materiales desde altura</t>
  </si>
  <si>
    <t>Cod. Trab. Art. 183-AB</t>
  </si>
  <si>
    <t>D.S 594. Art. 36
D.S 40. Art. 21</t>
  </si>
  <si>
    <t xml:space="preserve">No utilizar ropa sintética.
</t>
  </si>
  <si>
    <t>Barandas de protección.</t>
  </si>
  <si>
    <t>Manipulación descuidada de herramientas electricas.</t>
  </si>
  <si>
    <t>Transitar por pasillos demarcados.
No transitar con carga que obstaculice la visión.</t>
  </si>
  <si>
    <t>No dejar materiales en los bordes de las estanterías.
Se deben disponer los materiales mas livianos arriba y los mas pesados abajo.</t>
  </si>
  <si>
    <t>Instalación de sunchos sin coordinación entre ayudante y embalador</t>
  </si>
  <si>
    <t>Realizar trabajos nocturnos con falta de iluminación</t>
  </si>
  <si>
    <t>Coordinación de trabajo.
Utilizar guantes de cabritilla</t>
  </si>
  <si>
    <t>No posicionarse en la línea en que este efectuándose la tensión del suncho.
Uso de EPP básicos</t>
  </si>
  <si>
    <t>Transportar sobre carga de elementos de forma manual</t>
  </si>
  <si>
    <t>Utilizar y mantener linterna.</t>
  </si>
  <si>
    <t>Delincuencia/ Cliente agresivo</t>
  </si>
  <si>
    <t>Heridas cortopunzantes</t>
  </si>
  <si>
    <t>Control acceso clientes y visitas</t>
  </si>
  <si>
    <t>Uso descuidado del cuchillo.</t>
  </si>
  <si>
    <t xml:space="preserve">Transito de grúa </t>
  </si>
  <si>
    <t>Retiro de Goma de estructuras metálicas</t>
  </si>
  <si>
    <t>Trabajos en área de proyección de partículas incandescentes</t>
  </si>
  <si>
    <t>Trabajos en área con ruido permanente.</t>
  </si>
  <si>
    <t>Desplazarse de forma rapita.</t>
  </si>
  <si>
    <t>Curso OS10. Defensa personal</t>
  </si>
  <si>
    <t>Capacitación riesgos por transito vehicular.</t>
  </si>
  <si>
    <t>Manejo incorrecto de carga</t>
  </si>
  <si>
    <t>Volumen dificultoso para cargar</t>
  </si>
  <si>
    <t>Utilizar carro de transporte</t>
  </si>
  <si>
    <t>Intervención de grúa horquilla</t>
  </si>
  <si>
    <t>Cortar sobre parrilla de corte o caballete.</t>
  </si>
  <si>
    <t>Mal afianzamiento de la pinza.</t>
  </si>
  <si>
    <t>Descarga electrica</t>
  </si>
  <si>
    <t>Daños en la aislación del equipo</t>
  </si>
  <si>
    <t>Realizar inspección previo a su uso</t>
  </si>
  <si>
    <t>Utilizar guantes anticorte.
No aplicar el corte hacia el cuerpo.</t>
  </si>
  <si>
    <t>Desplazarse de forma pausada y a pie firme para evitar tropiezos.</t>
  </si>
  <si>
    <t>Afianzar correctamente la pinza a la pieza para evitar su proyección.
Comprobar la correcta posición de la pinza previo a hacer funcionar el equipo.</t>
  </si>
  <si>
    <t>Utilizar lentes de seguridad
Realizar analisis seguro de trabajo.</t>
  </si>
  <si>
    <t>Acceder al punto de trabajo con escala móvil, fijar frenos a ruedas.
Utilizar bases de trabajo firmes.</t>
  </si>
  <si>
    <t>Mantener orden y aseo en los puestos de trabajo.
No exponer cables a ser aplastados o aprisionados con metales.</t>
  </si>
  <si>
    <t>Uso de ropa manga larga.
Uso de coleto de cuero.
Uso de polaina.
Uso tenida de cuero.</t>
  </si>
  <si>
    <t>No poner piezas sobre el disco en funcionamiento.
Respetar PTS</t>
  </si>
  <si>
    <t>Nunca retirar carcaza de protección.
No utilizar disco de corte para desbaste.
Uso de protector facial.
Respetar PTS.</t>
  </si>
  <si>
    <t>El conductor debe tener licencia clase D.
Realizar inspección a los frenos.</t>
  </si>
  <si>
    <t>Prohibición de utilizar cualquier prenda que sea suelta y tenga riesgo de ser atrapada por la maquina.
Prohibido utilizar cualquier tipo de joya.</t>
  </si>
  <si>
    <t>Controlar velocidad y avance de corte.</t>
  </si>
  <si>
    <t>Prohibición de utilizar cualquier prenda que sea suelta y tenga riesgo de ser atrapada por la maquina.
Prohibido utilizar cualquier tipo de joya.
Respetar PTS</t>
  </si>
  <si>
    <r>
      <t>Respetar procedimiento de trabajo.</t>
    </r>
    <r>
      <rPr>
        <sz val="11"/>
        <color indexed="10"/>
        <rFont val="Arial"/>
        <family val="2"/>
      </rPr>
      <t xml:space="preserve">
</t>
    </r>
    <r>
      <rPr>
        <sz val="11"/>
        <rFont val="Arial"/>
        <family val="2"/>
      </rPr>
      <t>Comprobar que la broca está correctamente fijada al portaherramientas.
Según la dureza de la pieza se debe aplicar la velocidad. A mayor dureza menor velocidad.</t>
    </r>
  </si>
  <si>
    <t>Respetar procedimiento de trabajo.
Cortar la corriente por medio del botón de seguridad.</t>
  </si>
  <si>
    <t>Detección adecuada de factores personales que pueden influir en rendimiento del trabajador.
Programar cada vez que se requiera Examen pre-ocupacional.</t>
  </si>
  <si>
    <t>Se entrega información en inducción de la HDS</t>
  </si>
  <si>
    <t>Inspección de mangueras.
Inspección de conexiones.
Presencia de casquillo protector.
Verificar las condiciones de reguladores.
Presencia de válvulas de retroceso o corta llama.</t>
  </si>
  <si>
    <t>Uso de coleto de cuero.
Respetar Instructivo uso de equipo oxicorte.</t>
  </si>
  <si>
    <t>Ordenar las piezas a medida que se cortan.
Retirar los despuntes.
No dejar mangueras con demasiado largo en el suelo.</t>
  </si>
  <si>
    <t>Precaución con la ubicación de extensión eléctrica, evitar cortes y aplastamientos con piezas metálicas.</t>
  </si>
  <si>
    <t>Orden y aseo en el puesto de trabajo.
Ordenar las piezas a medida que se cortan.
Retirar los despuntes.</t>
  </si>
  <si>
    <t>Golpeado por caída de elementos.</t>
  </si>
  <si>
    <t>No transitar por piso húmedo.</t>
  </si>
  <si>
    <t>No transitar hasta que se encuentre seco.</t>
  </si>
  <si>
    <t>Verificar el ajuste de la plancha en la cilindradora.
Respetar PTS</t>
  </si>
  <si>
    <t>Verificar que la botella este dentro (sin presión)</t>
  </si>
  <si>
    <t>Costo</t>
  </si>
  <si>
    <t>Utilizar protección auditiva
Realizar analisis seguro de trabajo.</t>
  </si>
  <si>
    <t>Transitar por pasillos demarcados
Realizar analisis seguro de trabajo.</t>
  </si>
  <si>
    <t>E</t>
  </si>
  <si>
    <t>Consecuencia/Impacto</t>
  </si>
  <si>
    <t>Respuesta frente a incendios</t>
  </si>
  <si>
    <t>Capacitación riesgos trabajos administrativos.
Educar: No dirigir corte hacia el cuerpo.</t>
  </si>
  <si>
    <t xml:space="preserve">Proyección de particulas </t>
  </si>
  <si>
    <t xml:space="preserve"> Transito de grúa</t>
  </si>
  <si>
    <t>No saber utilizar extintor</t>
  </si>
  <si>
    <t>Contar con curso manejo de extintores</t>
  </si>
  <si>
    <t>Respuesta ante sismos</t>
  </si>
  <si>
    <t>Desconocer las vías de evacuación</t>
  </si>
  <si>
    <t>Crear Plan de emergencia.
Demarcar y definir puntos de encuentro.</t>
  </si>
  <si>
    <t>Golpeado por caida de elementos.</t>
  </si>
  <si>
    <t>Existencia de alarma de retroceso y bocina en la grúa.
Pisos señalizados</t>
  </si>
  <si>
    <t>Existencia de conexiones rapidas</t>
  </si>
  <si>
    <t>Existencia de conexiones rapidas.</t>
  </si>
  <si>
    <t>Uso de lentes de seguridad.
Uso de protector facial.
Respetar PTS
Precausión en la posición de operar esmeril, esquirlas pueden rebotar dentro de mascara .</t>
  </si>
  <si>
    <t>No poner piezas sobre el disco en funcionamiento.
Utilizar tornillos mecanicos.
Respetar PTS</t>
  </si>
  <si>
    <t>Armar estructuras sin limpiar piezas de bordes y rebarbas cortantes</t>
  </si>
  <si>
    <t>Corte o heridas</t>
  </si>
  <si>
    <t>Limpieza de piezas previo a la manipulación y armado.</t>
  </si>
  <si>
    <t>Limpiar pistola con equipo en modo automatico</t>
  </si>
  <si>
    <t>Heridas punzantes</t>
  </si>
  <si>
    <t>Realizar limpieza de la maquina en modo manual</t>
  </si>
  <si>
    <t xml:space="preserve">Retirar rotores sin yugo </t>
  </si>
  <si>
    <t xml:space="preserve">Trabajar siempre con abrasaderas de atril.
</t>
  </si>
  <si>
    <t>Preparación para el trabajo o retiro de instalaciones</t>
  </si>
  <si>
    <t>Uso de duchas, baños y vestidores</t>
  </si>
  <si>
    <t>Pizos resbaladizos</t>
  </si>
  <si>
    <t>Mantener duchas y pisos con cintas antideslizantes</t>
  </si>
  <si>
    <t>D.S 594 Art 6</t>
  </si>
  <si>
    <t>Disposicion temporal en tambor para este tipo de Residuo Peligroso</t>
  </si>
  <si>
    <t>Eliminación inadecuada</t>
  </si>
  <si>
    <t>Conducir un vehiculo en mal estado</t>
  </si>
  <si>
    <t>No respetar normas del transito/ estandares internos de otras empresas o faenas.</t>
  </si>
  <si>
    <t>Cortes (manos)</t>
  </si>
  <si>
    <t>Caidas al mismo y distinto nivel</t>
  </si>
  <si>
    <t>Uso inadecuado de herramientas de corte y prensado de cableado</t>
  </si>
  <si>
    <t>No utilizar EPP.</t>
  </si>
  <si>
    <t>Acceder a cableado de router y switch, utilizando escalas o estructuras subestandar.</t>
  </si>
  <si>
    <t>Eliminación de residuos (cartrige/tonner/e- waste)</t>
  </si>
  <si>
    <t>Mantención Preventiva y/o correctiva (equipos)</t>
  </si>
  <si>
    <t>Conducir bajo los efectos de alcohol y/o drogas y/o farmacos contraindicados para esta actividad</t>
  </si>
  <si>
    <t>Posturas forzadas o estáticas</t>
  </si>
  <si>
    <t>Fatiga de rango articular</t>
  </si>
  <si>
    <t>Colision /atropello/choque/ muerte</t>
  </si>
  <si>
    <t xml:space="preserve">
Sólo personal autorizado puede conducir.</t>
  </si>
  <si>
    <t>Difusión de medidas de seguridad vial y modificaciones legales apicables.
Sólo personal autorizado puede conducir.</t>
  </si>
  <si>
    <t>Difusion y/o entrenamiento en Levantamiento de carga manual</t>
  </si>
  <si>
    <t>Contar con superficie de trabajo adecuada para revision de equipos (altura de superficie/ iluminacion adecuada)</t>
  </si>
  <si>
    <t>No cortar el suministro electrico del equipo (desktop, notebooks, servidores,etc)</t>
  </si>
  <si>
    <t>Contacto eléctrico</t>
  </si>
  <si>
    <t>Conducción de vehiculos (visitas externas y/o carretera)</t>
  </si>
  <si>
    <t>Corte de suministro electrico del equipo y confirmar la no presencia de energia residual.</t>
  </si>
  <si>
    <t>Disposición temporal en tambor para este tipo de Residuo Peligroso.    Difundir ubicación y condiciones de almacenamiento de éste residuo.</t>
  </si>
  <si>
    <t>EPP para trabajo de presicion.       Capacitación sobre uso de herramientas de corte.</t>
  </si>
  <si>
    <t xml:space="preserve">Capacitación riesgos administrativos: Disponer superficie segura para acceder a equipos y lineas de cableado.                               Mantener area de trabajo despejado. (pasillos y vias de acceso) </t>
  </si>
  <si>
    <t>Traslado desde y hacia casa Matriz Mejillones</t>
  </si>
  <si>
    <t>Traslado en Bus</t>
  </si>
  <si>
    <t>Colisión /Volcamiento/Choque</t>
  </si>
  <si>
    <t>No respetar ley del transito</t>
  </si>
  <si>
    <t>Somnolencia</t>
  </si>
  <si>
    <t>Desplazamiento por lugares saturados de restos metálicos.</t>
  </si>
  <si>
    <t>Falla mecánica</t>
  </si>
  <si>
    <t>Conducción subestandar</t>
  </si>
  <si>
    <t xml:space="preserve">Conductor con licencia profesional </t>
  </si>
  <si>
    <t>Reportar infracciones a empresa contratista</t>
  </si>
  <si>
    <t>Empresa contratista debe realizar mantenciones periodicas a vehiculos de transporte</t>
  </si>
  <si>
    <t xml:space="preserve">D.S 594 </t>
  </si>
  <si>
    <t>Verificar que empresa contratista controle los periodos de descanso de choferes</t>
  </si>
  <si>
    <t>Verificar cableado de red</t>
  </si>
  <si>
    <t>Contar con mantenciones del vehiculo.
Sólo personal autorizado puede conducir.                                                Curso de Manejo a la defensiva</t>
  </si>
  <si>
    <t>Capacitación Protocolo TMERT .
Pausa activa.</t>
  </si>
  <si>
    <t>Respetar señalizaciones de tránsito dentro y fuera de Molyb, Operador con certificación  y/o licencia conducir acorde a maquinaría o vehículo, Documentación del vehículo o maquinaria al día, Tránsito solo por vías habilitadas</t>
  </si>
  <si>
    <t>Choque</t>
  </si>
  <si>
    <t xml:space="preserve">Colisión </t>
  </si>
  <si>
    <t>Ingreso al Área</t>
  </si>
  <si>
    <t>Traslado por zona de trabajo</t>
  </si>
  <si>
    <t>Exposición a radiación UV de origen solar</t>
  </si>
  <si>
    <t xml:space="preserve">Uso de Bloquear Solar, Respetar las vías de acceso peatonal, vehícular y velocidad Máxima permitida, </t>
  </si>
  <si>
    <t xml:space="preserve">Evaluar el entorno del área en PART. </t>
  </si>
  <si>
    <t>Exposición a Ruido</t>
  </si>
  <si>
    <t xml:space="preserve">Uso de Protector auditivo en todo momento, Capacitación EPA </t>
  </si>
  <si>
    <t>Exposición a  Gases Sulfurosos</t>
  </si>
  <si>
    <t xml:space="preserve">Intoxicación </t>
  </si>
  <si>
    <t>Uso de arne de seguridad con 2 colas de vida, capacitación Molyb trabajo en altura, PART</t>
  </si>
  <si>
    <t xml:space="preserve">Caída de Material o herramientas </t>
  </si>
  <si>
    <t xml:space="preserve">Mantener amarradas las herramientas , delimitar el área en superficie con conos de seguridad. </t>
  </si>
  <si>
    <t>Ley 29.949 Carga maxima permitida (25 kg), Utilizar elementos de levante si es necesario.</t>
  </si>
  <si>
    <t xml:space="preserve">Caída mismo nivel </t>
  </si>
  <si>
    <t xml:space="preserve">ORDEN Y ASEO DEL ÁREA </t>
  </si>
  <si>
    <t>Antes - Durante - Despues de cada actividad</t>
  </si>
  <si>
    <t xml:space="preserve">Falta de orden y Aseo </t>
  </si>
  <si>
    <t>Tránsitar por las áreas de acceso autorizadas. Limpiar la zona de trabajo. Aplicar estandar Orden y Aseo Molyb</t>
  </si>
  <si>
    <t xml:space="preserve">Golpeado por o contra </t>
  </si>
  <si>
    <t>Mantener el área de trabajo ordenada y vías de acceso despejadas. Aplicar estandar Orden y Aseo Molyb.</t>
  </si>
  <si>
    <t xml:space="preserve">Uso de Herramientas Manuales </t>
  </si>
  <si>
    <t>Traslado a la zona de trabajo</t>
  </si>
  <si>
    <t xml:space="preserve">Superficies irregulares </t>
  </si>
  <si>
    <t>caída mismo nivel</t>
  </si>
  <si>
    <t>Transitar por áreas habilitadas para peatones, transportar herramientas en cajas que no sobre pase 25 kg. De acuerdo a lo establecido en Ley 20929. Uso de EPP básico</t>
  </si>
  <si>
    <t>Uso de herramientas menores</t>
  </si>
  <si>
    <t xml:space="preserve">Exposición a radiación UV </t>
  </si>
  <si>
    <t>Lesiones oculares, quemaduras superficiales, deshidratación</t>
  </si>
  <si>
    <t>Difusión de Peligros UV , Uso de Legionario, uso de bloqueador solar, uso de antiparras con filtro UV</t>
  </si>
  <si>
    <t xml:space="preserve">Traslado Manual de Herramientas </t>
  </si>
  <si>
    <t xml:space="preserve">Problemas musculo esqueléticos, No exceder carga máxima permitida de acuerdo a lo establecido a Ley 20929. Uso de guantes. </t>
  </si>
  <si>
    <t xml:space="preserve">Falta de orden y aseo </t>
  </si>
  <si>
    <t>Mantener ordenado en todo momento las áreas de trabajo ordenadas y acceso peatonales despejadas</t>
  </si>
  <si>
    <t xml:space="preserve">Manejo de Herramientas </t>
  </si>
  <si>
    <t xml:space="preserve">cortes con bordes filosos </t>
  </si>
  <si>
    <t xml:space="preserve">Aplicar código de color a todas las herramientas que ingrese a Molyb, Uso obligatorio de guantes para su manupulación y carguío. </t>
  </si>
  <si>
    <t xml:space="preserve">Retiro de zona de trabajos </t>
  </si>
  <si>
    <t>Transitar por áreas habilitadas para peatones, transportar herramientas en cajas que no sobre pase 25 kg. De acuerdo a lo establecido en Ley 20929. Uso de guantes</t>
  </si>
  <si>
    <t xml:space="preserve">No exceder carga máxima permitida de acuerdo a lo establecido a Ley 20929. </t>
  </si>
  <si>
    <t>INGRESO A MOLYB</t>
  </si>
  <si>
    <t xml:space="preserve">Levantamiento Topográfico en Terreno </t>
  </si>
  <si>
    <t>Ingreso y Retiro a la zona de trabajo</t>
  </si>
  <si>
    <t xml:space="preserve">Traslado a la zona de trabajo </t>
  </si>
  <si>
    <t xml:space="preserve">Difusión de Peligros UV , Uso de Legionario, uso de bloqueador solar, uso de antiparras con filtro UV, hidratación </t>
  </si>
  <si>
    <t>Golpeado Por</t>
  </si>
  <si>
    <t xml:space="preserve">PART, MCN-PTS-22 Levantamiento en Terreno, Uso de EPP. Transitar por  zonas habilitadas, </t>
  </si>
  <si>
    <t xml:space="preserve"> MCN-PTS-22 Levantamiento en Terreno, PART, transitar áreas habilitada</t>
  </si>
  <si>
    <t xml:space="preserve">Caída a distinto nivel </t>
  </si>
  <si>
    <t>PART, transitar áreas habilitadas, utilizar 3 puntos de apoyo al subir y bajar escaleras.</t>
  </si>
  <si>
    <t xml:space="preserve">Bloqueo </t>
  </si>
  <si>
    <t xml:space="preserve">electrocución </t>
  </si>
  <si>
    <t xml:space="preserve">MCN-PTS-22 Levantamientoen Terreno, PART, Realizar bloqueo con candado y tarjeta </t>
  </si>
  <si>
    <t>PART,  Uso obligatorio de respirador medio rostro con filtro para gases sulfuroso</t>
  </si>
  <si>
    <t>Levantamiento Topográficos en Terreno</t>
  </si>
  <si>
    <t>Zona de Trabajo</t>
  </si>
  <si>
    <t xml:space="preserve">Caída Mismo nivel </t>
  </si>
  <si>
    <t xml:space="preserve">Caída distinto  nivel </t>
  </si>
  <si>
    <t xml:space="preserve">Sobresfuerzo </t>
  </si>
  <si>
    <t>Transtorno musculoesqueletico</t>
  </si>
  <si>
    <t xml:space="preserve">Trabajos en Altura </t>
  </si>
  <si>
    <t xml:space="preserve">Caída de altura </t>
  </si>
  <si>
    <t>Utilizar equipos de apoyo como carros, grúa móvil.
No sobre pasar los 25 Kg. De carga si se hará manualmente.</t>
  </si>
  <si>
    <t>Utilizar equipos de apoyo como carros, grúa móvil.
No sobre pasar los 25 Kg. De carga.si se hará manualmente.</t>
  </si>
  <si>
    <t>Utilizar equipos de apoyo como carros, grúa móvil.
No sobre pasar los 25 Kg. De carga.</t>
  </si>
  <si>
    <t>Trasladar con: Grúa montacargas, grúa móvil, carros o de forma manual sin sobre pasar los 25 Kg. ni obstaculizar la visual.
Utilizar guantes de cabritilla.</t>
  </si>
  <si>
    <t>Utilizar equipos de apoyo como carros, grúa móvil.
No sobre pasar los 25 Kg. De carga.si se hará manualmente.
Reparar ruedas de equipos de apoyo como carros.</t>
  </si>
  <si>
    <t>Aprobado por: Héctor Godoy C.</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</si>
  <si>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</si>
  <si>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</si>
  <si>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</si>
  <si>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</si>
  <si>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</si>
  <si>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</si>
  <si>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</si>
  <si>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</si>
  <si>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</si>
  <si>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</si>
  <si>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</si>
  <si>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</si>
  <si>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</si>
  <si>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</si>
  <si>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</si>
  <si>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</si>
  <si>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</si>
  <si>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</si>
  <si>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</si>
  <si>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</si>
  <si>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</si>
  <si>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ELIMINACIÓN</t>
  </si>
  <si>
    <t>SUSTITUCIÓN</t>
  </si>
  <si>
    <t>CONTROLES DE INGENIERÍA</t>
  </si>
  <si>
    <t>SEÑALIZACIÓN</t>
  </si>
  <si>
    <t>CONTROLES ADMINISTRATIVOS</t>
  </si>
  <si>
    <t>EPP</t>
  </si>
  <si>
    <t>Tipo de Control</t>
  </si>
  <si>
    <t>Evaluación Inicial</t>
  </si>
  <si>
    <t xml:space="preserve">Revisado por: Fedrico Godoy C. </t>
  </si>
  <si>
    <t>Riesgo/Impacto residual</t>
  </si>
  <si>
    <t>OFICINA TÉCNICA</t>
  </si>
  <si>
    <t>Contratistas-Visitas</t>
  </si>
  <si>
    <t>MCN-F-040
MATRIZ DE IDENTIFICACIÓN DE PELIGROS Y RIESGOS</t>
  </si>
  <si>
    <t xml:space="preserve">Tránsito vehicular </t>
  </si>
  <si>
    <t>Elaborado por: Nelson Montt</t>
  </si>
  <si>
    <t xml:space="preserve">MCN-F-040
MATRIZ DE IDENTIFICACIÓN DE PELIGROS Y RIESGOS </t>
  </si>
  <si>
    <t>Revisado por: Macarena Mancilla</t>
  </si>
  <si>
    <t>Revisión 7</t>
  </si>
  <si>
    <t>Administrativa - EPP</t>
  </si>
  <si>
    <t>Ingeneril -Administrativa - EPP</t>
  </si>
  <si>
    <t>Ingeneril</t>
  </si>
  <si>
    <t>Administrativa</t>
  </si>
  <si>
    <t>Ingeneril - Administrativa - EPP</t>
  </si>
  <si>
    <t xml:space="preserve">Ingeneril </t>
  </si>
  <si>
    <t xml:space="preserve">Administrativa </t>
  </si>
  <si>
    <t xml:space="preserve">Ingeneril - Administrativa </t>
  </si>
  <si>
    <t>Ingeneril - Administrativa</t>
  </si>
  <si>
    <t xml:space="preserve">Uso de ropa mangua larga.
Uso protector facial.
No utilizar ropa sintética.
</t>
  </si>
  <si>
    <t xml:space="preserve">Contar con curso manejo de extintores.
</t>
  </si>
  <si>
    <t>NCod. Trabajo.Art. 184.
D.S 40. Art. 21</t>
  </si>
  <si>
    <t>D.S 594. Art.  54</t>
  </si>
  <si>
    <t>Golpeado po</t>
  </si>
  <si>
    <t>D.S 40. Art. 21                                                  Ley N° 20.949</t>
  </si>
  <si>
    <t>D.S 40. Art. 21                                               Ley N°20.949</t>
  </si>
  <si>
    <t>DLey 18290. Art 5 y Art. 115</t>
  </si>
  <si>
    <t>D.S 594. Art. 32. y Art. 33
D.S 40. Art. 21</t>
  </si>
  <si>
    <t>DD.S. 594. Art. 45</t>
  </si>
  <si>
    <t>D.S 594                                                    Ley 18290</t>
  </si>
  <si>
    <t>D.S 594                              Ley 18290</t>
  </si>
  <si>
    <t>Golpes - Sobreesfuerzo</t>
  </si>
  <si>
    <t xml:space="preserve">D.S. 40. Art. 21
</t>
  </si>
  <si>
    <t>Ingeneril - Aministrativa</t>
  </si>
  <si>
    <t xml:space="preserve">D.S. 594. </t>
  </si>
  <si>
    <t>Ingeneril - AdministrativaIngeneril - Administrativa</t>
  </si>
  <si>
    <t>Capacitación riesgos admisnitrativo</t>
  </si>
  <si>
    <t>Capacitación riesgos administrativo</t>
  </si>
  <si>
    <t>Ingeneril - Aministrativa - EPP</t>
  </si>
  <si>
    <t xml:space="preserve">Ingeneril - Aministrativa </t>
  </si>
  <si>
    <t>Fecha: 25.08.2023</t>
  </si>
  <si>
    <t>Calderería y soldadura</t>
  </si>
  <si>
    <t>Inspección de soldadura y pintura</t>
  </si>
  <si>
    <t>Inspección con liquidos penetrantes</t>
  </si>
  <si>
    <t>Fecha: 24-02-2024</t>
  </si>
  <si>
    <t>Contacto con energía eléctrica</t>
  </si>
  <si>
    <t xml:space="preserve">Electrocución  </t>
  </si>
  <si>
    <t>Inhalación de productos quimicos</t>
  </si>
  <si>
    <t>Irritación  ocular</t>
  </si>
  <si>
    <t xml:space="preserve">Intoxicación por inhalación </t>
  </si>
  <si>
    <t xml:space="preserve">Interacción con la piel </t>
  </si>
  <si>
    <t xml:space="preserve">Daño Ocular </t>
  </si>
  <si>
    <t xml:space="preserve">Dermatitis </t>
  </si>
  <si>
    <t xml:space="preserve"> EPP</t>
  </si>
  <si>
    <t>Trastornos musculo esqueleticos</t>
  </si>
  <si>
    <t xml:space="preserve">Posturas de trabajo incorrectas / sobreesfuerzos  / Espacios reducidos / acciones sub estándares       </t>
  </si>
  <si>
    <t xml:space="preserve">Superficie de trabajo irregular </t>
  </si>
  <si>
    <t xml:space="preserve">No evaluar  las condiciones de trabajo         Caída del mismo nivel  </t>
  </si>
  <si>
    <t>Contacto con energía eléctrica. Equipos Herrramientas en mal estado</t>
  </si>
  <si>
    <t>Inspección con particulas magnetizables y ultra sonido</t>
  </si>
  <si>
    <t xml:space="preserve">Las herramientas / extemsiones en mal estado deben ser retiradas del área dando aviso al supervisor a cargo </t>
  </si>
  <si>
    <t xml:space="preserve">Realizar check list a extenciones y herramientas y equipos eléctricas previas a su uso </t>
  </si>
  <si>
    <t xml:space="preserve"> No uso de los elementos de protección personal,  Incumpliento de uso. </t>
  </si>
  <si>
    <t xml:space="preserve">Hematomas.           </t>
  </si>
  <si>
    <t>Uso adecuado del EPP y Cuidado del EP</t>
  </si>
  <si>
    <t xml:space="preserve"> Procedimento de trabajo</t>
  </si>
  <si>
    <t>AST</t>
  </si>
  <si>
    <t xml:space="preserve">Superficie de trabajo irregular , No evaluar  las condiciones de trabajo  </t>
  </si>
  <si>
    <t xml:space="preserve">Caída del mismo nivel       </t>
  </si>
  <si>
    <t xml:space="preserve"> Inpeccionar el área antes de comenzar la actividad.</t>
  </si>
  <si>
    <t xml:space="preserve">Mantener el orden y limpieza del lugar. </t>
  </si>
  <si>
    <t xml:space="preserve">Tránsito sólo por lugares habilitados.                                                                                             Uso de zapatos de seguridad </t>
  </si>
  <si>
    <t>"PRUEBAS HIDROSTÁTICAS"</t>
  </si>
  <si>
    <t>Dar a conocer el trabajo y 
los riesgos asociados a 
cada una de las etapas.</t>
  </si>
  <si>
    <t>Golpeado por liberación 
descontrolada de 
energía</t>
  </si>
  <si>
    <t>No conocer los riesgos del trabajo</t>
  </si>
  <si>
    <t>Desconocimiento del trabajo a realizar</t>
  </si>
  <si>
    <t xml:space="preserve">
Golpeado por liberación 
descontrolada de 
energía</t>
  </si>
  <si>
    <t>No conocer los planes de emergencias 
y las vias de evacuación</t>
  </si>
  <si>
    <t>desorientación del lugar 
de trabajo</t>
  </si>
  <si>
    <t>El supervisor debe verificar que el personal que realizara el trabajo es el idóneo y el calificado para este trabajo, con esto 
podemos controlar cualquier riesgo por falta de conocimiento o capacidad de las personas. Esta verificación se mide con la 
difusión, evaluación y validación del procedimiento</t>
  </si>
  <si>
    <t>Todo el personal debe estar capacitado en los planes de emergencia de la Empresa y a la vez conocer los planes de las áreas donde se encuentra y de las vías de evacuación. Además de conocer los puntos de encuentro de emergencia. Nunca debe trabajar una persona sola siempre deben trabajar en grupo o por lo menos 2 personas, para así poder actuar ante alguna emergencia.</t>
  </si>
  <si>
    <t>Revisión de todas las 
herramientas, equipos y 
accesorios a utilizar en la 
actividad.</t>
  </si>
  <si>
    <t>Herramientas y Accesorios en mal 
estado.</t>
  </si>
  <si>
    <t xml:space="preserve">Golpeado con </t>
  </si>
  <si>
    <t>No debe existir ningún accesorio con deformaciones en su estructura, en caso contrario retirar inmediatamente de terreno y devuelto a bodega para una revisión acuciosa y dar de baja en caso de ser necesario.</t>
  </si>
  <si>
    <t>Herramientas y accesorios sin revisión</t>
  </si>
  <si>
    <t>Todos los accesorios deben ser chequeados antes de utilizarlos con el fin de asegurar que se encuentren en óptimas 
condiciones. Formato de respaldo</t>
  </si>
  <si>
    <t>Herramientas y accesorios 
inadecuados para trabaja</t>
  </si>
  <si>
    <t>No se podrán comenzar los trabajos hasta que no se tengan las herramientas y accesorios necesarios y específicos para la 
ejecución de la actividad, queda estrictamente prohibido la utilización de herramientas y/o accesorios hechizos. Además se 
debe contar con todas las certificaciones de los accesorios a utilizar</t>
  </si>
  <si>
    <t>Chequeo de elementos de seguridad de equipos, compresores, equipos de bombeo, cadenas de seguridad, el equipo debe estar 
habilitado y acreditado, chequeado con su tag de codificación de herramientas críticas manuales y eléctricas. Incorporar todos 
los elementos de contención de energías.</t>
  </si>
  <si>
    <t xml:space="preserve">Equipos en mal estado
</t>
  </si>
  <si>
    <t>Ingreso al área de trabajo</t>
  </si>
  <si>
    <t>Desinformación de los riesgos 
especificos</t>
  </si>
  <si>
    <t>Caídas mismo nivel</t>
  </si>
  <si>
    <t xml:space="preserve">El supervisor deberá cerciorarse que todo su personal cuente con Informacion  de los trabajos a realizar </t>
  </si>
  <si>
    <t>Caminata previa de 
chequeo</t>
  </si>
  <si>
    <t>Tránsito por áreas no habilitadas</t>
  </si>
  <si>
    <t xml:space="preserve">Caídas mismo nivel </t>
  </si>
  <si>
    <t>Radiación UV</t>
  </si>
  <si>
    <t>Exposicióna radiación UV</t>
  </si>
  <si>
    <t xml:space="preserve"> Mantener el área de trabajo ordenada, libre de obstáculos y señalizada. </t>
  </si>
  <si>
    <t xml:space="preserve">Uso de los elementos de protección personal adecuados a la tarea (lentes de seguridad filtro oscuro, gorro estilo legionario, 
ropa manga larga. Uso de bloqueador solar factor 50 o superior en partes del cuerpo expuestas a la radiación solar. </t>
  </si>
  <si>
    <t>Llenado de líneas y pruebas de presión</t>
  </si>
  <si>
    <t>Levantar materiales y herramientas</t>
  </si>
  <si>
    <t>El trabajador no podrá levantar o mover una cantidad superior a 25 Kg. En caso de ser necesario 
deberá apoyarse con elementos mecánicos para el izamiento de cargas.</t>
  </si>
  <si>
    <t>Interacción persona / Equipo y vehículo</t>
  </si>
  <si>
    <t xml:space="preserve"> Apoyo de Camión Pluma 
para posicionamiento, carga, 
traslado, descarga de 
materiales y normalizado de 
línea en apoyo a prueba 
hidrostática.</t>
  </si>
  <si>
    <t>Aplicar ART, Transitar por áreas habilitadas y señalizadas. Respetar cruces peatonales Se deberá respetar la señalización vial existente en los caminos (velocidades máximas y restricciones de accesos). Aplicar protocolo bidireccional de comunicación radial</t>
  </si>
  <si>
    <t xml:space="preserve">Vaciado de línea y término 
de la actividad </t>
  </si>
  <si>
    <t>Redactar en AST 
Transitar por áreas habilitadas y señalizadas.
Respetar cruces peatonales
Se deberá respetar la señalización vial existente en los caminos.</t>
  </si>
  <si>
    <t>Tránsitar en el área de trabajo</t>
  </si>
  <si>
    <t>Caidas mismo nivel</t>
  </si>
  <si>
    <t>Mantener el área de trabajo ordenada y libre de obstáculos
Cordones de calzado amarrados
Transitar por lugares habilitados y señalizados</t>
  </si>
  <si>
    <t xml:space="preserve"> Uso de EPP adecuados para la actividad    Capacitar y Supervisar el uso, mantención y cuidado de los EPP                                                                                           Difundir a los trabajadores la Hoja de Seguridad de los productos químicos                                                                            Almacenar los productos químicos en lugar identificado y señalizado.  Utilizar respirador para proteger la vía respiratoria de agentes dañinos para la salud                                                                                        Trabajos con una ventilación adecuada.          </t>
  </si>
  <si>
    <t xml:space="preserve">Levantar materiales y herramientas </t>
  </si>
  <si>
    <t xml:space="preserve"> En caso de ser necesario deberá apoyarse con elementos mecánicos para el izamiento de cargas.</t>
  </si>
  <si>
    <t>Manipulación de herramientas y 
materiales</t>
  </si>
  <si>
    <t xml:space="preserve">Golpes con o contra </t>
  </si>
  <si>
    <t>Herramientas en buen estado
Mantener extremidades alejadas de flanges u similares al momento de instalar o retirar.
Mantener orden y aseo en el área de trabajo.</t>
  </si>
  <si>
    <t>Liberación descontrolada de energía</t>
  </si>
  <si>
    <t>espentar distancia de seguridad según presión aplicada.
Mantener el área señalizada y segregada</t>
  </si>
  <si>
    <t>Orden y aseo en el área</t>
  </si>
  <si>
    <t>Uso implementos de seguridad en todo momento 
Trabajos coordinados y planificados
Se debe dejar el área limpia y ordenada.</t>
  </si>
  <si>
    <t>Exposicióna radiación 
UV</t>
  </si>
  <si>
    <t>Uso de los elementos de protección personal adecuados a la tarea (lentes de seguridad filtro oscuro, gorro estilo legionario, 
ropa manga larga. 
Uso de bloqueador solar factor 50 en partes del cuerpo expuestas a la radiación solar .  Hidratacion Constante
El trabajador no podrá levantar o mover una cantidad superior a 25 Kg</t>
  </si>
  <si>
    <t xml:space="preserve">Realizar check list a extenciones y herramientas y equipos eléctricas previas a su uso           
Capacitación sobre los riesgos eléctricos y medidas preventivas                                                                     Las herramientas / extensiones en mal estado deben ser retiradas del área dando aviso al supervisor a cargo                                                        Difusión procedimiento de trabajo </t>
  </si>
  <si>
    <t>Respetar limite maximo de carga (25 kg ho,bres, 20 kg mujeres).
Difusión y aplicación protocolo  Manejo manual de cargas.
Protocolo TMERT.</t>
  </si>
  <si>
    <t>El Supervisor antes de comenzar cualquier trabajo debe dar a conocer a los trabajadores el Procedimiento de Trabajo y los 
riesgos a los que están expuestos los trabajadores. Mediante la confección, evaluación de la AST y procedimiento, se 
analizarán los riesgos directos, generando sus respectivas medidas de control y evaluaciones correspondientes.</t>
  </si>
  <si>
    <t xml:space="preserve">Tránsito sólo por lugares habilitados.                                                                                         Uso de zapatos de seguridad </t>
  </si>
  <si>
    <t xml:space="preserve"> AST,  Procedimiento de trabajo y Check List</t>
  </si>
  <si>
    <t>Revisado por: Macarena Alvarez</t>
  </si>
  <si>
    <t>Rev.00 Vers.01</t>
  </si>
  <si>
    <t>CONTROLES ADICIONALES SEGÚN NIVEL DE CRITICIDAD</t>
  </si>
  <si>
    <t>Peligro</t>
  </si>
  <si>
    <t>Riesgos</t>
  </si>
  <si>
    <t>Consecuencia</t>
  </si>
  <si>
    <t>Riesgo Material</t>
  </si>
  <si>
    <t>Jerarquía de Control</t>
  </si>
  <si>
    <t>Medidas para Riesgo Residual Medio - Alto</t>
  </si>
  <si>
    <t>Recepción y montaje de pieza a torno CNC</t>
  </si>
  <si>
    <t>Montaje manual de la pieza en taladro (&lt;25 kg hombres y &lt;20 kg mujeres)</t>
  </si>
  <si>
    <t>Manejo manual de carga</t>
  </si>
  <si>
    <t>Mal levantamiento y/o arrastre de carga</t>
  </si>
  <si>
    <t>Fractura, contusiones</t>
  </si>
  <si>
    <t>Protocolo MINSAL Manejo Manual de Carga. Uso de carros móviles para el traslado de piezas.</t>
  </si>
  <si>
    <t>NO</t>
  </si>
  <si>
    <t>Controles Administrativos</t>
  </si>
  <si>
    <t>Carga o estructira mal anclada</t>
  </si>
  <si>
    <t>Caída de la carga</t>
  </si>
  <si>
    <t>Fractura, contusiones y aplastamiento</t>
  </si>
  <si>
    <t>Operaciones con torno CNC</t>
  </si>
  <si>
    <t>Ingreso de códigos para sujeción automática de la pieza</t>
  </si>
  <si>
    <t>Mordazas</t>
  </si>
  <si>
    <t>Atrapamientos</t>
  </si>
  <si>
    <t>Fractura en zona de mano</t>
  </si>
  <si>
    <t xml:space="preserve">Experiencia y cursos del operador, Programa 5S, Housekeeping,  Uso EPP (cascos, guantes cabritillas, hyflex, calzado seguridad, tapones auditivos, lentes de seguridad).  </t>
  </si>
  <si>
    <t>Controles de Ingeniería</t>
  </si>
  <si>
    <t>Instalación manual de elementos de la contrapunta</t>
  </si>
  <si>
    <t>Mala posición de objetos</t>
  </si>
  <si>
    <t>Caida de objetos</t>
  </si>
  <si>
    <t>Fractura y contusiones</t>
  </si>
  <si>
    <t xml:space="preserve">Programa 5S, Housekeeping,  Uso EPP (cascos, guantes cabritillas, hyflex, calzado seguridad, tapones auditivos, lentes de seguridad). </t>
  </si>
  <si>
    <t>No alejar la contrapunta durante el recambio de la pieza</t>
  </si>
  <si>
    <t>Caída de estructura</t>
  </si>
  <si>
    <t>Contusiones y corte</t>
  </si>
  <si>
    <t>Centrado de la pieza</t>
  </si>
  <si>
    <t>Maquina con falla eléctrica</t>
  </si>
  <si>
    <t>Contacto con equipo energizado</t>
  </si>
  <si>
    <t xml:space="preserve">Programa de mantenimiento, check list, registro mantenimiento, uso EPP (cascos, guantes cabritillas, hyflex, calzado seguridad, tapones auditivos, lentes de seguridad). </t>
  </si>
  <si>
    <t>Movimientos repetitivos</t>
  </si>
  <si>
    <t>Trastorno Musculo Esquelético</t>
  </si>
  <si>
    <t>Lumbango o tendinitis</t>
  </si>
  <si>
    <t>Protocolo TMERT. Pausas activas.</t>
  </si>
  <si>
    <t>Mecanizado de la pieza</t>
  </si>
  <si>
    <t>Torno CNC</t>
  </si>
  <si>
    <t>Daño ocular y cortes</t>
  </si>
  <si>
    <t>Experiencia y cursos del operador, revisión al botón de para de emergencias, programa de mantenimiento, registros de mantención, Uso de EPP. Programa 5S. Housekeeping. Uso de EPP (cascos, mica facial, hyflex, calzado seguridad, tapones auditivos, lentes de seguridad, evitar ropa suelta, anillos y guantes). Aislamiento mecánico de la pieza en rotación.</t>
  </si>
  <si>
    <t>Rotación de la pieza</t>
  </si>
  <si>
    <t>Atrapamiento, Aplastamiento</t>
  </si>
  <si>
    <t>Fractura y amputación</t>
  </si>
  <si>
    <t>Uso parada de emergencia</t>
  </si>
  <si>
    <t>Botón y/o pedal no operativo</t>
  </si>
  <si>
    <t>Atrapamiento y/o aplastamiento</t>
  </si>
  <si>
    <t>Revisión al botón de para de emergencias, programa de mantenimiento, registros de mantención.</t>
  </si>
  <si>
    <t>Uso de instrumentos de medición (pie de metro y micrometro)</t>
  </si>
  <si>
    <t>Mala posición de instrumentos de medición</t>
  </si>
  <si>
    <t>Caída de instrumentos</t>
  </si>
  <si>
    <t>Herramientas, insumo y materia prima del entorno</t>
  </si>
  <si>
    <t>Caída de objetos</t>
  </si>
  <si>
    <t>Contusiones y fracturas</t>
  </si>
  <si>
    <t>Programa 5S, Housekeeping. Uso EPP (cascos, calzado seguridad, tapones auditivos, lentes de seguridad).</t>
  </si>
  <si>
    <t>Piso en mal estado</t>
  </si>
  <si>
    <t>Contusiones, esguince y fracturas</t>
  </si>
  <si>
    <t>Despacho de pieza hacia zona de "Control de Calidad"</t>
  </si>
  <si>
    <t>Desmontaje manual de la pieza (&lt;25 kg hombres y &lt;20 kg mujeres)</t>
  </si>
  <si>
    <t xml:space="preserve">Fractura, contusiones </t>
  </si>
  <si>
    <t>Carga en suspensión</t>
  </si>
  <si>
    <t xml:space="preserve"> Amputación</t>
  </si>
  <si>
    <t xml:space="preserve">Elaborado por: </t>
  </si>
  <si>
    <t xml:space="preserve">Revisado por: </t>
  </si>
  <si>
    <t xml:space="preserve"> AST, OPT, OPS. Procedimiento para las operaciones en torno CNC</t>
  </si>
  <si>
    <t>. AST, OVCC, OPT, OPS.  Procedimiento para las operaciones en taladro fresador</t>
  </si>
  <si>
    <t>. AST. Procedimiento para las operaciones en torno convencional. OPT, OPS</t>
  </si>
  <si>
    <t>AST. Procedimiento para las operaciones en torno CNC. OPT, OPS</t>
  </si>
  <si>
    <t xml:space="preserve"> AST. Procedimiento para las operaciones en torno CNC. OPT, OPS</t>
  </si>
  <si>
    <t xml:space="preserve"> AST, OPT, OPS. Procedimiento para las operaciones en torno CNC.</t>
  </si>
  <si>
    <t xml:space="preserve">. AST, OPT, OPS. Procedimiento para las operaciones en torno CNC </t>
  </si>
  <si>
    <t>CONTROLES EXISTENTES</t>
  </si>
  <si>
    <t>Recepción y montaje de pieza a torno</t>
  </si>
  <si>
    <t xml:space="preserve">Ingreso grúa horquilla </t>
  </si>
  <si>
    <t>Operación inadecuada de los equipos y vehículos</t>
  </si>
  <si>
    <t>Interacción hombre-máquina</t>
  </si>
  <si>
    <t>Montaje de la pieza en torno con apoyo de grúa horquilla</t>
  </si>
  <si>
    <t>Eslingas en mal estado</t>
  </si>
  <si>
    <t>Selección y uso inadecuado de eslingas</t>
  </si>
  <si>
    <t>Acomodación manual de la pieza en el plato del torno mediante uso de macho y las mordazas (pernos de agarre)</t>
  </si>
  <si>
    <t>Falta de concentración al momento de usar golpear con el macho</t>
  </si>
  <si>
    <t>Exponerse a golpes</t>
  </si>
  <si>
    <t>Loro vivo, Programa 5S. Housekeeping. Uso EPP  (cascos, guantes cabritillas, hyflex, calzado seguridad, tapones auditivos, lentes de seguridad). Segregación y delimitación del área.</t>
  </si>
  <si>
    <t>Atropello, Aplastamiento, atrapamineto</t>
  </si>
  <si>
    <t>Proyección de la llave de sujeción del cabezal por no removerla y accionar el torno</t>
  </si>
  <si>
    <t>Golpeado por o en conrta</t>
  </si>
  <si>
    <t>Operación con torno convencional</t>
  </si>
  <si>
    <t>Uso de herramientas manuales para sujeción del porta herramienta</t>
  </si>
  <si>
    <t>Mal posicionamiento de herraminetas y/o insumos</t>
  </si>
  <si>
    <t>Caída de llaves</t>
  </si>
  <si>
    <t>No remover las herramientas al cambiarlas</t>
  </si>
  <si>
    <t>Accionamiento manual de las perillas del carro porta herramienta</t>
  </si>
  <si>
    <t>Fatiga muscular</t>
  </si>
  <si>
    <t>Mal posicionamiento de herraminetas y/o objetos</t>
  </si>
  <si>
    <t>Caída de objeto</t>
  </si>
  <si>
    <t>Mecanizado con torno convencional</t>
  </si>
  <si>
    <t>Experiencia y cursos del operador, revisión al botón de para de emergencias, programa de mantenimiento, registros de mantención, Uso de EPP. Programa 5S. Housekeeping. Uso de EPP (cascos, mica facial, hyflex, calzado seguridad, tapones auditivos, lentes de seguridad, evitar ropa suelta, anillos y guantes). Prohibición de usar anillos, aros y ropa suelta.</t>
  </si>
  <si>
    <t>Atrapamiento, aplastamiento</t>
  </si>
  <si>
    <t>Revisión al botón de para de emergencias, programa de mantenimiento, registros de mantención. Prohibición de usar anillos, aros y ropa suelta.</t>
  </si>
  <si>
    <t>Uso manual del líquido refrigerante</t>
  </si>
  <si>
    <t>Sustancia química</t>
  </si>
  <si>
    <t>Contacto con sustancia química</t>
  </si>
  <si>
    <t>Hoja de datos de seguridad (HDS) y trapos de limpieza. Programa 5S, Housekeeping.</t>
  </si>
  <si>
    <t>Lijado manual de las piezas en rotación</t>
  </si>
  <si>
    <t>Experiencia y cursos del operador. Para piezas menores de 100mm de diametro utilizar guantes, para piezas mayores a 100mm no utilizar guantes.</t>
  </si>
  <si>
    <t>Mal posicionamiento de instrumentos</t>
  </si>
  <si>
    <t>Retiro manual de viruta desde el torno hacia depósito de residuos industriales</t>
  </si>
  <si>
    <t>Manipulación de la viruta</t>
  </si>
  <si>
    <t>Exposición a Cortes</t>
  </si>
  <si>
    <t>Programa 5S, Housekeeping,  Uso EPP (cascos, guante anticorte, calzado seguridad, tapones auditivos, lentes de seguridad). Uso de gancho. Prohibido manipulación directa con las manos.</t>
  </si>
  <si>
    <t>Golpeado por o en contra</t>
  </si>
  <si>
    <t>Programa 5S, Housekeeping. Uso EPP (cascos, calzado seguridad, tapones auditivos, lentes de seguridad). Estándar Almacenamiento Temporal de Productos.</t>
  </si>
  <si>
    <t>Piso en mal estado, con viruta o resbaloso</t>
  </si>
  <si>
    <t>Caida a mismo nivel</t>
  </si>
  <si>
    <t>Curso de operador de grúa y licencia de conducir al día. Establecer barreras duras para delimitar la zona de intervención. Coordinación con supervisión para el ingreso.</t>
  </si>
  <si>
    <t>Desmontaje de la pieza en torno con apoyo de grúa horquilla</t>
  </si>
  <si>
    <t>Caída de pieza</t>
  </si>
  <si>
    <t xml:space="preserve"> </t>
  </si>
  <si>
    <t>Exponerse a caída de pieza</t>
  </si>
  <si>
    <t>Traslado de la pieza mediante grúa horquilla</t>
  </si>
  <si>
    <t>Curso de operador de grúa y licencia de conducir al día. Establecer barreras duras para delimitar la zona de intervención. Coordinación con supervisión para el desplazamiento.</t>
  </si>
  <si>
    <t>AST, IS Interacción hombre-máquina, OVCC, OPT, OPS. Instructivo para Uso Grúa Horquilla</t>
  </si>
  <si>
    <t xml:space="preserve"> AST, IS Interacción hombre-máquina, OVCC, OPT, OPS. Instructivo para Uso Grúa Horquilla. Procedimiento para las operaciones en torno convencional.</t>
  </si>
  <si>
    <t xml:space="preserve"> AST, OPT, OPS. Procedimiento para las operaciones en torno convencional.</t>
  </si>
  <si>
    <t xml:space="preserve"> AST. Procedimiento para las operaciones en torno convencional. OPT, OPS</t>
  </si>
  <si>
    <t>AST. Procedimiento para las operaciones en torno convencional. OPT, OPS</t>
  </si>
  <si>
    <t xml:space="preserve"> AST, OPT, OPS.</t>
  </si>
  <si>
    <t>Medidas de Control Existentes</t>
  </si>
  <si>
    <t>Evaluacion de Oportunidades para Eliminar Peligros y Reducir Riesgos</t>
  </si>
  <si>
    <t xml:space="preserve">Jeraquia de Control </t>
  </si>
  <si>
    <t>Mejoras</t>
  </si>
  <si>
    <t>Equipo</t>
  </si>
  <si>
    <t>Sobre Carga</t>
  </si>
  <si>
    <t>Condiciones del trabajo (Espacios )</t>
  </si>
  <si>
    <t>Contacto con fuentes moviles</t>
  </si>
  <si>
    <t>Contacto con</t>
  </si>
  <si>
    <t xml:space="preserve">Contacto con </t>
  </si>
  <si>
    <t>No se puede eliminar la fuente - Se puede reducir el riesgo.</t>
  </si>
  <si>
    <t xml:space="preserve">Administrativas </t>
  </si>
  <si>
    <t>ODI - Reglamento Interno - Licencia de conducir Clase D - Señaleticas - Demarcaciones transito vehicular - Señaletica peso máximo de levante en grúa.</t>
  </si>
  <si>
    <t xml:space="preserve">Mejorar el desempeño de los trabajadores  proporciando las condicones de trabajo seguro y saludable, ademas de reforzar la toma de conciencia a traves de cursos periodicos de manejo </t>
  </si>
  <si>
    <t>Psicosociales</t>
  </si>
  <si>
    <t>Contacto y Golpeado por</t>
  </si>
  <si>
    <t>Exposición a Presion de trabajo</t>
  </si>
  <si>
    <t>ODI - Reglamento Interno - Licencia de conducir Clase D - Señaleticas - Demarcaciones transito vehicular - Señaletica peso máximo de levante en grúa - Protocolo .</t>
  </si>
  <si>
    <t>Ingenieria - EPP</t>
  </si>
  <si>
    <t xml:space="preserve"> lugar ventilado. Con la implentacion de extraccion de humos
Uso de mascarilla con filtro para trabajos en espacios cerrados.
Inspección de equipo para controlar fugas.
Realizar análisis cuantitativo de emisión de humos y gases.
Comprar respiradores</t>
  </si>
  <si>
    <t>Revisión 8 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</si>
</sst>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Calibri"/>
      <family val="2"/>
    </font>
    <font>
      <b/>
      <sz val="11"/>
      <color indexed="17"/>
      <name val="Arial"/>
      <family val="2"/>
    </font>
    <font>
      <sz val="8"/>
      <name val="Calibri"/>
      <family val="2"/>
    </font>
    <font>
      <sz val="11"/>
      <name val="Arial"/>
      <family val="2"/>
    </font>
    <font>
      <sz val="11"/>
      <color indexed="8"/>
      <name val="Arial"/>
      <family val="2"/>
    </font>
    <font>
      <sz val="11"/>
      <color indexed="10"/>
      <name val="Arial"/>
      <family val="2"/>
    </font>
    <font>
      <b/>
      <sz val="11"/>
      <name val="Arial"/>
      <family val="2"/>
    </font>
    <font>
      <b/>
      <sz val="11"/>
      <name val="Arial"/>
      <family val="2"/>
    </font>
    <font>
      <b/>
      <sz val="12"/>
      <color indexed="8"/>
      <name val="Calibri"/>
      <family val="2"/>
    </font>
    <font>
      <b/>
      <sz val="11"/>
      <color indexed="17"/>
      <name val="Arial"/>
      <family val="2"/>
    </font>
    <font>
      <sz val="8"/>
      <color indexed="81"/>
      <name val="Tahoma"/>
      <family val="2"/>
    </font>
    <font>
      <b/>
      <sz val="8"/>
      <color indexed="81"/>
      <name val="Tahoma"/>
      <family val="2"/>
    </font>
    <font>
      <sz val="9"/>
      <color indexed="81"/>
      <name val="Tahoma"/>
      <family val="2"/>
    </font>
    <font>
      <sz val="8"/>
      <name val="Calibri"/>
      <family val="2"/>
    </font>
    <font>
      <b/>
      <sz val="11"/>
      <color theme="1"/>
      <name val="Calibri"/>
      <family val="2"/>
      <scheme val="minor"/>
    </font>
    <font>
      <sz val="11"/>
      <color rgb="FF000000"/>
      <name val="Calibri"/>
      <family val="2"/>
    </font>
    <font>
      <sz val="11"/>
      <color theme="1"/>
      <name val="Arial"/>
      <family val="2"/>
    </font>
    <font>
      <sz val="10"/>
      <color theme="1"/>
      <name val="Calibri"/>
      <family val="2"/>
      <scheme val="minor"/>
    </font>
    <font>
      <sz val="11"/>
      <name val="Calibri"/>
      <family val="2"/>
      <scheme val="minor"/>
    </font>
    <font>
      <b/>
      <sz val="11"/>
      <color indexed="8"/>
      <name val="Arial"/>
      <family val="2"/>
    </font>
    <font>
      <sz val="11"/>
      <color theme="1"/>
      <name val="Calibri"/>
      <family val="2"/>
    </font>
    <font>
      <b/>
      <sz val="12"/>
      <color rgb="FF000000"/>
      <name val="Calibri"/>
      <family val="2"/>
    </font>
    <font>
      <b/>
      <sz val="11"/>
      <color rgb="FF000000"/>
      <name val="Calibri"/>
      <family val="2"/>
    </font>
  </fonts>
  <fills count="10">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theme="0" tint="-0.24994659260841701"/>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rgb="FFF2DCDB"/>
        <bgColor rgb="FF000000"/>
      </patternFill>
    </fill>
    <fill>
      <patternFill patternType="solid">
        <fgColor theme="0"/>
        <bgColor rgb="FF000000"/>
      </patternFill>
    </fill>
  </fills>
  <borders count="39">
    <border>
      <left/>
      <right/>
      <top/>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224">
    <xf numFmtId="0" fontId="0" fillId="0" borderId="0" xfId="0"/>
    <xf numFmtId="0" fontId="4" fillId="2" borderId="1" xfId="0" applyFont="1" applyFill="1" applyBorder="1" applyAlignment="1">
      <alignment horizontal="center" vertical="center" wrapText="1" readingOrder="1"/>
    </xf>
    <xf numFmtId="0" fontId="2" fillId="3" borderId="2" xfId="0" applyFont="1" applyFill="1" applyBorder="1" applyAlignment="1">
      <alignment horizontal="center" vertical="center" textRotation="90"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3" xfId="0" applyBorder="1"/>
    <xf numFmtId="0" fontId="2" fillId="3" borderId="0" xfId="0" applyFont="1" applyFill="1" applyAlignment="1">
      <alignment horizontal="center" vertical="center" textRotation="90" wrapText="1"/>
    </xf>
    <xf numFmtId="0" fontId="0" fillId="4" borderId="0" xfId="0" applyFill="1" applyAlignment="1">
      <alignment horizontal="center"/>
    </xf>
    <xf numFmtId="0" fontId="0" fillId="4" borderId="0" xfId="0" applyFill="1"/>
    <xf numFmtId="0" fontId="0" fillId="5" borderId="0" xfId="0" applyFill="1"/>
    <xf numFmtId="0" fontId="0" fillId="6" borderId="0" xfId="0" applyFill="1"/>
    <xf numFmtId="0" fontId="0" fillId="0" borderId="0" xfId="0" applyAlignment="1">
      <alignment horizontal="center" vertical="center" wrapText="1"/>
    </xf>
    <xf numFmtId="0" fontId="4" fillId="0" borderId="0" xfId="0" applyFont="1" applyAlignment="1">
      <alignment horizontal="center" vertical="center" wrapText="1" readingOrder="1"/>
    </xf>
    <xf numFmtId="0" fontId="0" fillId="7" borderId="4" xfId="0" applyFill="1" applyBorder="1" applyAlignment="1">
      <alignment horizontal="center" vertical="center" wrapText="1"/>
    </xf>
    <xf numFmtId="0" fontId="2" fillId="3" borderId="3" xfId="0" applyFont="1" applyFill="1" applyBorder="1" applyAlignment="1">
      <alignment horizontal="center" vertical="center" wrapText="1" readingOrder="1"/>
    </xf>
    <xf numFmtId="0" fontId="2" fillId="3" borderId="3" xfId="0" applyFont="1" applyFill="1" applyBorder="1" applyAlignment="1">
      <alignment horizontal="center" vertical="center" textRotation="90" wrapText="1" readingOrder="1"/>
    </xf>
    <xf numFmtId="0" fontId="0" fillId="0" borderId="3" xfId="0"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0" fillId="0" borderId="3" xfId="0" applyBorder="1" applyAlignment="1">
      <alignment horizontal="center" vertical="center" wrapText="1"/>
    </xf>
    <xf numFmtId="0" fontId="4" fillId="6"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2" fillId="3" borderId="5" xfId="0" applyFont="1" applyFill="1" applyBorder="1" applyAlignment="1">
      <alignment horizontal="center" vertical="center" textRotation="90" wrapText="1"/>
    </xf>
    <xf numFmtId="0" fontId="2" fillId="3" borderId="3" xfId="0" applyFont="1" applyFill="1" applyBorder="1" applyAlignment="1">
      <alignment vertical="center" wrapText="1" readingOrder="1"/>
    </xf>
    <xf numFmtId="0" fontId="4" fillId="6" borderId="3" xfId="0" applyFont="1" applyFill="1" applyBorder="1" applyAlignment="1">
      <alignment horizontal="center" vertical="top" wrapText="1" readingOrder="1"/>
    </xf>
    <xf numFmtId="0" fontId="4" fillId="0" borderId="3" xfId="0" applyFont="1" applyBorder="1" applyAlignment="1">
      <alignment horizontal="center" vertical="center" wrapText="1" readingOrder="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4" fillId="0" borderId="3" xfId="0" applyFont="1" applyBorder="1" applyAlignment="1">
      <alignment horizontal="center" vertical="top" wrapText="1" readingOrder="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6" borderId="3" xfId="0" applyFill="1" applyBorder="1" applyAlignment="1">
      <alignment horizontal="center" vertical="center"/>
    </xf>
    <xf numFmtId="0" fontId="4" fillId="6" borderId="3" xfId="0" applyFont="1" applyFill="1" applyBorder="1" applyAlignment="1">
      <alignment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wrapText="1"/>
    </xf>
    <xf numFmtId="16" fontId="18" fillId="0" borderId="3" xfId="0" applyNumberFormat="1" applyFont="1" applyBorder="1" applyAlignment="1">
      <alignment horizontal="center" vertical="center"/>
    </xf>
    <xf numFmtId="0" fontId="1" fillId="0" borderId="4" xfId="0" applyFont="1" applyBorder="1" applyAlignment="1">
      <alignment horizontal="center" vertical="center" wrapText="1"/>
    </xf>
    <xf numFmtId="1" fontId="0" fillId="0" borderId="0" xfId="0" applyNumberFormat="1" applyAlignment="1">
      <alignment horizontal="center" vertical="center"/>
    </xf>
    <xf numFmtId="0" fontId="0" fillId="6" borderId="3" xfId="0" applyFill="1" applyBorder="1" applyAlignment="1">
      <alignment horizontal="center" vertical="center" wrapText="1"/>
    </xf>
    <xf numFmtId="0" fontId="0" fillId="0" borderId="6" xfId="0" applyBorder="1"/>
    <xf numFmtId="0" fontId="19" fillId="6" borderId="0" xfId="0" applyFont="1" applyFill="1"/>
    <xf numFmtId="0" fontId="0" fillId="0" borderId="3" xfId="0" applyBorder="1" applyAlignment="1">
      <alignment horizontal="left" vertical="center" wrapText="1" readingOrder="1"/>
    </xf>
    <xf numFmtId="0" fontId="0" fillId="0" borderId="3" xfId="0" applyBorder="1" applyAlignment="1">
      <alignment horizontal="left" vertical="center" wrapText="1"/>
    </xf>
    <xf numFmtId="0" fontId="16" fillId="7" borderId="4" xfId="0" applyFont="1" applyFill="1" applyBorder="1" applyAlignment="1">
      <alignment horizontal="center" vertical="center" wrapText="1"/>
    </xf>
    <xf numFmtId="0" fontId="16" fillId="0" borderId="4" xfId="0" applyFont="1" applyBorder="1" applyAlignment="1">
      <alignment horizontal="center" vertical="center"/>
    </xf>
    <xf numFmtId="0" fontId="0" fillId="0" borderId="10" xfId="0" applyBorder="1" applyAlignment="1">
      <alignment horizontal="center" vertical="center"/>
    </xf>
    <xf numFmtId="0" fontId="0" fillId="7" borderId="13" xfId="0" applyFill="1" applyBorder="1" applyAlignment="1">
      <alignment horizontal="center" vertical="center" wrapText="1"/>
    </xf>
    <xf numFmtId="0" fontId="0" fillId="0" borderId="14" xfId="0" applyBorder="1" applyAlignment="1">
      <alignment horizontal="center" vertical="center"/>
    </xf>
    <xf numFmtId="0" fontId="2" fillId="3" borderId="15" xfId="0" applyFont="1" applyFill="1" applyBorder="1" applyAlignment="1">
      <alignment horizontal="center" vertical="center" wrapText="1" readingOrder="1"/>
    </xf>
    <xf numFmtId="0" fontId="10" fillId="3" borderId="16" xfId="0" applyFont="1" applyFill="1" applyBorder="1" applyAlignment="1">
      <alignment horizontal="center" vertical="center" textRotation="90"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4" fillId="6" borderId="18" xfId="0" applyFont="1" applyFill="1" applyBorder="1" applyAlignment="1">
      <alignment horizontal="center" vertical="center" wrapText="1" readingOrder="1"/>
    </xf>
    <xf numFmtId="0" fontId="4" fillId="0" borderId="18" xfId="0" applyFont="1" applyBorder="1" applyAlignment="1">
      <alignment horizontal="center" vertical="center" wrapText="1" readingOrder="1"/>
    </xf>
    <xf numFmtId="0" fontId="0" fillId="0" borderId="19" xfId="0" applyBorder="1" applyAlignment="1">
      <alignment horizontal="center" vertical="center" wrapText="1"/>
    </xf>
    <xf numFmtId="0" fontId="15" fillId="6" borderId="15" xfId="0" applyFont="1" applyFill="1" applyBorder="1" applyAlignment="1">
      <alignment horizontal="center" vertical="center" wrapText="1"/>
    </xf>
    <xf numFmtId="0" fontId="0" fillId="6" borderId="3" xfId="0" applyFill="1" applyBorder="1" applyAlignment="1">
      <alignment vertical="top" wrapText="1"/>
    </xf>
    <xf numFmtId="0" fontId="0" fillId="0" borderId="10" xfId="0" applyBorder="1"/>
    <xf numFmtId="0" fontId="4" fillId="6" borderId="16" xfId="0" applyFont="1" applyFill="1" applyBorder="1" applyAlignment="1">
      <alignment horizontal="center" vertical="top" wrapText="1" readingOrder="1"/>
    </xf>
    <xf numFmtId="0" fontId="4" fillId="6" borderId="16" xfId="0" applyFont="1" applyFill="1" applyBorder="1" applyAlignment="1">
      <alignment horizontal="center" vertical="center" wrapText="1" readingOrder="1"/>
    </xf>
    <xf numFmtId="0" fontId="4" fillId="6" borderId="16"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4" fillId="6" borderId="19" xfId="0" applyFont="1" applyFill="1" applyBorder="1" applyAlignment="1">
      <alignment horizontal="center" vertical="center" wrapText="1" readingOrder="1"/>
    </xf>
    <xf numFmtId="0" fontId="2" fillId="3" borderId="7" xfId="0" applyFont="1" applyFill="1" applyBorder="1" applyAlignment="1">
      <alignment horizontal="center" vertical="center" textRotation="90" wrapText="1" readingOrder="1"/>
    </xf>
    <xf numFmtId="0" fontId="4" fillId="0" borderId="7" xfId="0" applyFont="1" applyBorder="1" applyAlignment="1">
      <alignment horizontal="center" vertical="center" wrapText="1" readingOrder="1"/>
    </xf>
    <xf numFmtId="0" fontId="0" fillId="6" borderId="3" xfId="0" applyFill="1" applyBorder="1"/>
    <xf numFmtId="0" fontId="0" fillId="6" borderId="16" xfId="0" applyFill="1" applyBorder="1"/>
    <xf numFmtId="0" fontId="4" fillId="0" borderId="32" xfId="0" applyFont="1" applyBorder="1" applyAlignment="1">
      <alignment horizontal="center" vertical="center" wrapText="1" readingOrder="1"/>
    </xf>
    <xf numFmtId="0" fontId="0" fillId="6" borderId="16" xfId="0" applyFill="1" applyBorder="1" applyAlignment="1">
      <alignment horizontal="center" vertical="center"/>
    </xf>
    <xf numFmtId="0" fontId="0" fillId="6" borderId="16" xfId="0" applyFill="1" applyBorder="1" applyAlignment="1">
      <alignment horizontal="center" vertical="center" wrapText="1"/>
    </xf>
    <xf numFmtId="0" fontId="1" fillId="0" borderId="33" xfId="0" applyFont="1" applyBorder="1" applyAlignment="1">
      <alignment horizontal="center" vertical="center" wrapText="1"/>
    </xf>
    <xf numFmtId="0" fontId="0" fillId="7" borderId="33" xfId="0" applyFill="1" applyBorder="1" applyAlignment="1">
      <alignment horizontal="center" vertical="center" wrapText="1"/>
    </xf>
    <xf numFmtId="0" fontId="16" fillId="7" borderId="33" xfId="0" applyFont="1" applyFill="1" applyBorder="1" applyAlignment="1">
      <alignment horizontal="center" vertical="center" wrapText="1"/>
    </xf>
    <xf numFmtId="0" fontId="16" fillId="0" borderId="33" xfId="0" applyFont="1" applyBorder="1" applyAlignment="1">
      <alignment horizontal="center" vertical="center"/>
    </xf>
    <xf numFmtId="0" fontId="0" fillId="0" borderId="14" xfId="0" applyBorder="1"/>
    <xf numFmtId="0" fontId="0" fillId="6" borderId="19" xfId="0" applyFill="1" applyBorder="1" applyAlignment="1">
      <alignment horizontal="center" vertical="center"/>
    </xf>
    <xf numFmtId="0" fontId="15" fillId="6" borderId="15" xfId="0" applyFont="1" applyFill="1" applyBorder="1" applyAlignment="1">
      <alignment vertical="center" wrapText="1"/>
    </xf>
    <xf numFmtId="0" fontId="5"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5" fillId="6" borderId="18" xfId="0" applyFont="1" applyFill="1" applyBorder="1" applyAlignment="1">
      <alignment horizontal="center" vertical="center"/>
    </xf>
    <xf numFmtId="0" fontId="0" fillId="0" borderId="19" xfId="0" applyBorder="1" applyAlignment="1">
      <alignment horizontal="center" vertical="center"/>
    </xf>
    <xf numFmtId="0" fontId="0" fillId="7" borderId="3" xfId="0" applyFill="1" applyBorder="1" applyAlignment="1">
      <alignment horizontal="center" vertical="center" wrapText="1"/>
    </xf>
    <xf numFmtId="0" fontId="1" fillId="0" borderId="3" xfId="0" applyFont="1" applyBorder="1" applyAlignment="1">
      <alignment horizontal="center" vertical="center" wrapText="1"/>
    </xf>
    <xf numFmtId="0" fontId="16" fillId="7" borderId="3" xfId="0" applyFont="1" applyFill="1" applyBorder="1" applyAlignment="1">
      <alignment horizontal="center" vertical="center" wrapText="1"/>
    </xf>
    <xf numFmtId="0" fontId="16" fillId="0" borderId="3" xfId="0" applyFont="1" applyBorder="1" applyAlignment="1">
      <alignment horizontal="center" vertical="center"/>
    </xf>
    <xf numFmtId="0" fontId="0" fillId="0" borderId="35" xfId="0" applyBorder="1"/>
    <xf numFmtId="0" fontId="0" fillId="7" borderId="15"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wrapText="1" readingOrder="1"/>
    </xf>
    <xf numFmtId="0" fontId="0" fillId="0" borderId="33" xfId="0" applyBorder="1" applyAlignment="1">
      <alignment horizontal="center" vertical="center" wrapText="1" readingOrder="1"/>
    </xf>
    <xf numFmtId="0" fontId="0" fillId="0" borderId="6" xfId="0" applyBorder="1" applyAlignment="1">
      <alignment horizontal="center" vertical="center" wrapText="1" readingOrder="1"/>
    </xf>
    <xf numFmtId="0" fontId="4" fillId="0" borderId="4"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0" fillId="0" borderId="3" xfId="0" applyBorder="1" applyAlignment="1">
      <alignment horizontal="center" vertical="center"/>
    </xf>
    <xf numFmtId="0" fontId="4" fillId="6" borderId="4" xfId="0" applyFont="1" applyFill="1" applyBorder="1" applyAlignment="1">
      <alignment horizontal="center" vertical="center" wrapText="1"/>
    </xf>
    <xf numFmtId="0" fontId="0" fillId="6" borderId="0" xfId="0" applyFill="1" applyAlignment="1">
      <alignment horizontal="center" vertical="center" wrapText="1"/>
    </xf>
    <xf numFmtId="0" fontId="16" fillId="0" borderId="4" xfId="0" applyFont="1" applyBorder="1" applyAlignment="1">
      <alignment horizontal="center" vertical="center" wrapText="1"/>
    </xf>
    <xf numFmtId="0" fontId="21" fillId="0" borderId="0" xfId="0" applyFont="1" applyAlignment="1">
      <alignment horizontal="center" vertical="center"/>
    </xf>
    <xf numFmtId="0" fontId="15" fillId="0" borderId="3" xfId="0" applyFont="1" applyBorder="1" applyAlignment="1">
      <alignment horizontal="center" vertical="center"/>
    </xf>
    <xf numFmtId="0" fontId="21" fillId="8" borderId="4" xfId="0" applyFont="1" applyFill="1" applyBorder="1" applyAlignment="1">
      <alignment horizontal="center" vertical="center" wrapText="1"/>
    </xf>
    <xf numFmtId="0" fontId="21" fillId="0" borderId="33" xfId="0" applyFont="1" applyBorder="1" applyAlignment="1">
      <alignment horizontal="center" vertical="center"/>
    </xf>
    <xf numFmtId="0" fontId="21" fillId="8" borderId="33" xfId="0" applyFont="1" applyFill="1" applyBorder="1" applyAlignment="1">
      <alignment horizontal="center" vertical="center" wrapText="1"/>
    </xf>
    <xf numFmtId="0" fontId="4" fillId="0" borderId="3" xfId="0" applyFont="1" applyBorder="1" applyAlignment="1">
      <alignment horizontal="left" vertical="top" wrapText="1" readingOrder="1"/>
    </xf>
    <xf numFmtId="0" fontId="4" fillId="6" borderId="3" xfId="0" applyFont="1" applyFill="1" applyBorder="1" applyAlignment="1">
      <alignment horizontal="left" vertical="top" wrapText="1"/>
    </xf>
    <xf numFmtId="0" fontId="7" fillId="6" borderId="3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top"/>
    </xf>
    <xf numFmtId="0" fontId="15" fillId="0" borderId="3" xfId="0" applyFont="1" applyBorder="1" applyAlignment="1">
      <alignment horizontal="center" vertical="center" wrapText="1"/>
    </xf>
    <xf numFmtId="0" fontId="4" fillId="6" borderId="4"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0" borderId="4" xfId="0" applyFont="1" applyBorder="1" applyAlignment="1">
      <alignment horizontal="left" vertical="top" wrapText="1" readingOrder="1"/>
    </xf>
    <xf numFmtId="0" fontId="4" fillId="0" borderId="6" xfId="0" applyFont="1" applyBorder="1" applyAlignment="1">
      <alignment horizontal="left" vertical="top" wrapText="1" readingOrder="1"/>
    </xf>
    <xf numFmtId="0" fontId="4" fillId="0" borderId="33" xfId="0" applyFont="1" applyBorder="1" applyAlignment="1">
      <alignment horizontal="left" vertical="top" wrapText="1" readingOrder="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1" fillId="8" borderId="33" xfId="0" applyFont="1" applyFill="1" applyBorder="1" applyAlignment="1">
      <alignment horizontal="center" vertical="center" wrapText="1"/>
    </xf>
    <xf numFmtId="0" fontId="21" fillId="0" borderId="33" xfId="0" applyFont="1" applyBorder="1" applyAlignment="1">
      <alignment horizontal="center" vertical="center"/>
    </xf>
    <xf numFmtId="0" fontId="23" fillId="9" borderId="7"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0" borderId="38" xfId="0" applyFont="1" applyBorder="1" applyAlignment="1">
      <alignment horizontal="center" vertical="top" wrapText="1" readingOrder="1"/>
    </xf>
    <xf numFmtId="0" fontId="4" fillId="0" borderId="36" xfId="0" applyFont="1" applyBorder="1" applyAlignment="1">
      <alignment horizontal="center" vertical="top" wrapText="1" readingOrder="1"/>
    </xf>
    <xf numFmtId="0" fontId="4" fillId="0" borderId="22" xfId="0" applyFont="1" applyBorder="1" applyAlignment="1">
      <alignment horizontal="center" vertical="top" wrapText="1" readingOrder="1"/>
    </xf>
    <xf numFmtId="0" fontId="4" fillId="0" borderId="37" xfId="0" applyFont="1" applyBorder="1" applyAlignment="1">
      <alignment horizontal="center" vertical="top" wrapText="1" readingOrder="1"/>
    </xf>
    <xf numFmtId="0" fontId="4" fillId="0" borderId="23" xfId="0" applyFont="1" applyBorder="1" applyAlignment="1">
      <alignment horizontal="center" vertical="top" wrapText="1" readingOrder="1"/>
    </xf>
    <xf numFmtId="0" fontId="4" fillId="0" borderId="25" xfId="0" applyFont="1" applyBorder="1" applyAlignment="1">
      <alignment horizontal="center" vertical="top" wrapText="1" readingOrder="1"/>
    </xf>
    <xf numFmtId="0" fontId="2" fillId="3" borderId="6"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4" fillId="0" borderId="4" xfId="0" applyFont="1" applyBorder="1" applyAlignment="1">
      <alignment horizontal="center" vertical="center" wrapText="1" readingOrder="1"/>
    </xf>
    <xf numFmtId="0" fontId="4" fillId="0" borderId="33"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2" fillId="3" borderId="3"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readingOrder="1"/>
    </xf>
    <xf numFmtId="0" fontId="2" fillId="3" borderId="38" xfId="0" applyFont="1" applyFill="1" applyBorder="1" applyAlignment="1">
      <alignment horizontal="center" vertical="center" wrapText="1" readingOrder="1"/>
    </xf>
    <xf numFmtId="0" fontId="2" fillId="3" borderId="36" xfId="0" applyFont="1" applyFill="1" applyBorder="1" applyAlignment="1">
      <alignment horizontal="center" vertical="center" wrapText="1" readingOrder="1"/>
    </xf>
    <xf numFmtId="0" fontId="2" fillId="3" borderId="23" xfId="0" applyFont="1" applyFill="1" applyBorder="1" applyAlignment="1">
      <alignment horizontal="center" vertical="center" wrapText="1" readingOrder="1"/>
    </xf>
    <xf numFmtId="0" fontId="2" fillId="3" borderId="25" xfId="0" applyFont="1" applyFill="1" applyBorder="1" applyAlignment="1">
      <alignment horizontal="center" vertical="center" wrapText="1" readingOrder="1"/>
    </xf>
    <xf numFmtId="0" fontId="0" fillId="0" borderId="4" xfId="0" applyBorder="1" applyAlignment="1">
      <alignment horizontal="center" vertical="center" wrapText="1"/>
    </xf>
    <xf numFmtId="0" fontId="0" fillId="0" borderId="33" xfId="0"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horizontal="left" vertical="top" wrapText="1" readingOrder="1"/>
    </xf>
    <xf numFmtId="0" fontId="7" fillId="0" borderId="4"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6" borderId="3"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4" xfId="0" applyBorder="1" applyAlignment="1">
      <alignment horizontal="center" vertical="center" wrapText="1" readingOrder="1"/>
    </xf>
    <xf numFmtId="0" fontId="0" fillId="0" borderId="33" xfId="0" applyBorder="1" applyAlignment="1">
      <alignment horizontal="center" vertical="center" wrapText="1" readingOrder="1"/>
    </xf>
    <xf numFmtId="0" fontId="0" fillId="0" borderId="6" xfId="0" applyBorder="1" applyAlignment="1">
      <alignment horizontal="center" vertical="center" wrapText="1" readingOrder="1"/>
    </xf>
    <xf numFmtId="0" fontId="0" fillId="0" borderId="3" xfId="0" applyBorder="1" applyAlignment="1">
      <alignment horizontal="center" vertical="center" wrapText="1" readingOrder="1"/>
    </xf>
    <xf numFmtId="0" fontId="9" fillId="0" borderId="3" xfId="0" applyFont="1" applyBorder="1" applyAlignment="1">
      <alignment horizontal="center" vertical="center" wrapText="1"/>
    </xf>
    <xf numFmtId="0" fontId="0" fillId="7" borderId="4" xfId="0" applyFill="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 xfId="0" applyBorder="1" applyAlignment="1">
      <alignment horizontal="center" vertical="center" wrapText="1"/>
    </xf>
    <xf numFmtId="0" fontId="15" fillId="0" borderId="36" xfId="0" applyFont="1" applyBorder="1" applyAlignment="1">
      <alignment horizontal="center" vertical="center" wrapText="1" readingOrder="1"/>
    </xf>
    <xf numFmtId="0" fontId="15" fillId="0" borderId="37" xfId="0" applyFont="1" applyBorder="1" applyAlignment="1">
      <alignment horizontal="center" vertical="center" wrapText="1" readingOrder="1"/>
    </xf>
    <xf numFmtId="0" fontId="0" fillId="0" borderId="4" xfId="0" applyBorder="1" applyAlignment="1">
      <alignment horizontal="center" vertical="center"/>
    </xf>
    <xf numFmtId="0" fontId="0" fillId="0" borderId="3" xfId="0" applyBorder="1" applyAlignment="1">
      <alignment horizontal="left" vertical="center" wrapText="1" readingOrder="1"/>
    </xf>
    <xf numFmtId="0" fontId="15" fillId="0" borderId="3" xfId="0" applyFont="1"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0" fillId="0" borderId="3" xfId="0" applyBorder="1" applyAlignment="1">
      <alignment horizontal="center" vertical="center"/>
    </xf>
    <xf numFmtId="0" fontId="4" fillId="6" borderId="18" xfId="0" applyFont="1" applyFill="1" applyBorder="1" applyAlignment="1">
      <alignment horizontal="center" vertical="center" wrapText="1" readingOrder="1"/>
    </xf>
    <xf numFmtId="0" fontId="0" fillId="6" borderId="3"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3" xfId="0" applyFill="1" applyBorder="1" applyAlignment="1">
      <alignment horizontal="center" vertical="center"/>
    </xf>
    <xf numFmtId="0" fontId="0" fillId="6" borderId="18" xfId="0" applyFill="1" applyBorder="1" applyAlignment="1">
      <alignment horizontal="center" vertical="center"/>
    </xf>
    <xf numFmtId="0" fontId="4" fillId="6" borderId="3"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7" fillId="6" borderId="15" xfId="0" applyFont="1" applyFill="1" applyBorder="1" applyAlignment="1">
      <alignment horizontal="center" vertical="center" wrapText="1" readingOrder="1"/>
    </xf>
    <xf numFmtId="0" fontId="7" fillId="6" borderId="15"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2" fillId="3" borderId="24" xfId="0" applyFont="1" applyFill="1" applyBorder="1" applyAlignment="1">
      <alignment horizontal="center" vertical="center" wrapText="1" readingOrder="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2" xfId="0" applyFont="1" applyBorder="1" applyAlignment="1">
      <alignment horizontal="center" vertical="center" wrapText="1"/>
    </xf>
    <xf numFmtId="0" fontId="2" fillId="3" borderId="7"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4" fillId="0" borderId="3" xfId="0" applyFont="1" applyBorder="1" applyAlignment="1">
      <alignment horizontal="center" vertical="center" wrapText="1" readingOrder="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5" xfId="0" applyFont="1" applyBorder="1" applyAlignment="1">
      <alignment horizontal="center" vertical="center" wrapText="1" readingOrder="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10" fillId="3" borderId="3" xfId="0" applyFont="1" applyFill="1" applyBorder="1" applyAlignment="1">
      <alignment horizontal="center" vertical="center" wrapText="1" readingOrder="1"/>
    </xf>
    <xf numFmtId="0" fontId="10" fillId="3" borderId="26" xfId="0" applyFont="1" applyFill="1" applyBorder="1" applyAlignment="1">
      <alignment horizontal="center" vertical="center" textRotation="90" wrapText="1"/>
    </xf>
    <xf numFmtId="0" fontId="10" fillId="3" borderId="31" xfId="0" applyFont="1" applyFill="1" applyBorder="1" applyAlignment="1">
      <alignment horizontal="center" vertical="center" textRotation="90"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7" borderId="33" xfId="0" applyFill="1" applyBorder="1" applyAlignment="1">
      <alignment horizontal="center" vertical="center" wrapText="1"/>
    </xf>
    <xf numFmtId="0" fontId="0" fillId="0" borderId="33" xfId="0" applyBorder="1" applyAlignment="1">
      <alignment horizontal="center" vertical="center"/>
    </xf>
    <xf numFmtId="0" fontId="8" fillId="6" borderId="15"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34" xfId="0" applyFont="1" applyBorder="1" applyAlignment="1">
      <alignment horizontal="center" vertical="center" wrapText="1"/>
    </xf>
    <xf numFmtId="0" fontId="7" fillId="6" borderId="17" xfId="0" applyFont="1" applyFill="1" applyBorder="1" applyAlignment="1">
      <alignment horizontal="center" vertical="center" wrapText="1"/>
    </xf>
    <xf numFmtId="0" fontId="0" fillId="0" borderId="16" xfId="0" applyBorder="1" applyAlignment="1">
      <alignment horizontal="center" vertical="center" wrapText="1"/>
    </xf>
    <xf numFmtId="0" fontId="0" fillId="7" borderId="3" xfId="0" applyFill="1" applyBorder="1" applyAlignment="1">
      <alignment horizontal="center" vertical="center" wrapText="1"/>
    </xf>
    <xf numFmtId="0" fontId="20" fillId="6" borderId="15" xfId="0" applyFont="1" applyFill="1" applyBorder="1" applyAlignment="1">
      <alignment horizontal="center" vertical="center"/>
    </xf>
    <xf numFmtId="0" fontId="20" fillId="6" borderId="17" xfId="0" applyFont="1" applyFill="1" applyBorder="1" applyAlignment="1">
      <alignment horizontal="center" vertical="center"/>
    </xf>
    <xf numFmtId="0" fontId="0" fillId="0" borderId="3" xfId="0" applyBorder="1" applyAlignment="1">
      <alignment horizontal="center"/>
    </xf>
    <xf numFmtId="0" fontId="18" fillId="0" borderId="3" xfId="0" applyFont="1" applyBorder="1" applyAlignment="1">
      <alignment horizontal="center" vertical="center"/>
    </xf>
  </cellXfs>
  <cellStyles count="1">
    <cellStyle name="Normal" xfId="0" builtinId="0"/>
  </cellStyles>
  <dxfs count="256">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val="0"/>
        <i val="0"/>
        <color auto="1"/>
      </font>
      <fill>
        <patternFill>
          <bgColor rgb="FF00FF00"/>
        </patternFill>
      </fill>
    </dxf>
    <dxf>
      <fill>
        <patternFill>
          <bgColor indexed="10"/>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ont>
        <b val="0"/>
        <i val="0"/>
        <color auto="1"/>
      </font>
      <fill>
        <patternFill>
          <bgColor rgb="FF00FF00"/>
        </patternFill>
      </fill>
    </dxf>
    <dxf>
      <fill>
        <patternFill>
          <bgColor indexed="10"/>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FF00"/>
        </patternFill>
      </fill>
    </dxf>
    <dxf>
      <fill>
        <patternFill>
          <bgColor rgb="FF00CC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0000"/>
        </patternFill>
      </fill>
    </dxf>
    <dxf>
      <fill>
        <patternFill>
          <bgColor theme="7" tint="0.39994506668294322"/>
        </patternFill>
      </fill>
    </dxf>
    <dxf>
      <fill>
        <patternFill>
          <bgColor rgb="FFFFFF00"/>
        </patternFill>
      </fill>
    </dxf>
    <dxf>
      <fill>
        <patternFill>
          <bgColor rgb="FFFF0000"/>
        </patternFill>
      </fill>
    </dxf>
    <dxf>
      <fill>
        <patternFill>
          <bgColor rgb="FF00CC00"/>
        </patternFill>
      </fill>
    </dxf>
    <dxf>
      <fill>
        <patternFill>
          <bgColor theme="7" tint="0.39994506668294322"/>
        </patternFill>
      </fill>
    </dxf>
    <dxf>
      <fill>
        <patternFill>
          <bgColor rgb="FFFFFF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indexed="10"/>
        </patternFill>
      </fill>
    </dxf>
    <dxf>
      <fill>
        <patternFill>
          <bgColor indexed="13"/>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rgb="FF00CC00"/>
        </patternFill>
      </fill>
    </dxf>
    <dxf>
      <fill>
        <patternFill>
          <bgColor rgb="FFFF0000"/>
        </patternFill>
      </fill>
    </dxf>
    <dxf>
      <fill>
        <patternFill>
          <bgColor theme="7" tint="0.39994506668294322"/>
        </patternFill>
      </fill>
    </dxf>
    <dxf>
      <fill>
        <patternFill>
          <bgColor rgb="FFFFFF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rgb="FFB1A0C7"/>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rgb="FFB1A0C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216</xdr:colOff>
      <xdr:row>3</xdr:row>
      <xdr:rowOff>208900</xdr:rowOff>
    </xdr:to>
    <xdr:pic>
      <xdr:nvPicPr>
        <xdr:cNvPr id="2" name="Imagen 1">
          <a:extLst>
            <a:ext uri="{FF2B5EF4-FFF2-40B4-BE49-F238E27FC236}">
              <a16:creationId xmlns:a16="http://schemas.microsoft.com/office/drawing/2014/main" id="{AD4D8C6B-0719-4FE8-B81E-4C3E3FAE3DEC}"/>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5566571" y="783771"/>
          <a:ext cx="216" cy="1526072"/>
        </a:xfrm>
        <a:prstGeom prst="rect">
          <a:avLst/>
        </a:prstGeom>
      </xdr:spPr>
    </xdr:pic>
    <xdr:clientData/>
  </xdr:twoCellAnchor>
  <xdr:twoCellAnchor editAs="oneCell">
    <xdr:from>
      <xdr:col>8</xdr:col>
      <xdr:colOff>152400</xdr:colOff>
      <xdr:row>1</xdr:row>
      <xdr:rowOff>152400</xdr:rowOff>
    </xdr:from>
    <xdr:to>
      <xdr:col>8</xdr:col>
      <xdr:colOff>152616</xdr:colOff>
      <xdr:row>3</xdr:row>
      <xdr:rowOff>361300</xdr:rowOff>
    </xdr:to>
    <xdr:pic>
      <xdr:nvPicPr>
        <xdr:cNvPr id="3" name="Imagen 2">
          <a:extLst>
            <a:ext uri="{FF2B5EF4-FFF2-40B4-BE49-F238E27FC236}">
              <a16:creationId xmlns:a16="http://schemas.microsoft.com/office/drawing/2014/main" id="{C17B9B98-E3D2-4D63-B89E-CF95BC6BFFEA}"/>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5718971" y="936171"/>
          <a:ext cx="216" cy="1526072"/>
        </a:xfrm>
        <a:prstGeom prst="rect">
          <a:avLst/>
        </a:prstGeom>
      </xdr:spPr>
    </xdr:pic>
    <xdr:clientData/>
  </xdr:twoCellAnchor>
  <xdr:twoCellAnchor editAs="oneCell">
    <xdr:from>
      <xdr:col>8</xdr:col>
      <xdr:colOff>43544</xdr:colOff>
      <xdr:row>0</xdr:row>
      <xdr:rowOff>713227</xdr:rowOff>
    </xdr:from>
    <xdr:to>
      <xdr:col>11</xdr:col>
      <xdr:colOff>544286</xdr:colOff>
      <xdr:row>1</xdr:row>
      <xdr:rowOff>916472</xdr:rowOff>
    </xdr:to>
    <xdr:pic>
      <xdr:nvPicPr>
        <xdr:cNvPr id="4" name="Imagen 3">
          <a:extLst>
            <a:ext uri="{FF2B5EF4-FFF2-40B4-BE49-F238E27FC236}">
              <a16:creationId xmlns:a16="http://schemas.microsoft.com/office/drawing/2014/main" id="{0AFF0CE6-C6C3-4C7E-A917-5E89B1D66EBE}"/>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5610115" y="713227"/>
          <a:ext cx="1828800" cy="9870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1752600</xdr:colOff>
      <xdr:row>0</xdr:row>
      <xdr:rowOff>685800</xdr:rowOff>
    </xdr:to>
    <xdr:pic>
      <xdr:nvPicPr>
        <xdr:cNvPr id="7221" name="Imagen 1">
          <a:extLst>
            <a:ext uri="{FF2B5EF4-FFF2-40B4-BE49-F238E27FC236}">
              <a16:creationId xmlns:a16="http://schemas.microsoft.com/office/drawing/2014/main" id="{08CF2C17-310B-4BBA-9D38-3B8ED630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762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2190750</xdr:colOff>
      <xdr:row>0</xdr:row>
      <xdr:rowOff>190500</xdr:rowOff>
    </xdr:from>
    <xdr:to>
      <xdr:col>11</xdr:col>
      <xdr:colOff>2274380</xdr:colOff>
      <xdr:row>1</xdr:row>
      <xdr:rowOff>281076</xdr:rowOff>
    </xdr:to>
    <xdr:pic>
      <xdr:nvPicPr>
        <xdr:cNvPr id="2" name="object 81">
          <a:extLst>
            <a:ext uri="{FF2B5EF4-FFF2-40B4-BE49-F238E27FC236}">
              <a16:creationId xmlns:a16="http://schemas.microsoft.com/office/drawing/2014/main" id="{472A1D17-FF23-4F59-B90D-585633FAD5F5}"/>
            </a:ext>
          </a:extLst>
        </xdr:cNvPr>
        <xdr:cNvPicPr/>
      </xdr:nvPicPr>
      <xdr:blipFill>
        <a:blip xmlns:r="http://schemas.openxmlformats.org/officeDocument/2006/relationships" r:embed="rId2" cstate="print"/>
        <a:stretch>
          <a:fillRect/>
        </a:stretch>
      </xdr:blipFill>
      <xdr:spPr>
        <a:xfrm>
          <a:off x="13296900" y="190500"/>
          <a:ext cx="2474405" cy="871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65356</xdr:colOff>
      <xdr:row>0</xdr:row>
      <xdr:rowOff>0</xdr:rowOff>
    </xdr:from>
    <xdr:to>
      <xdr:col>0</xdr:col>
      <xdr:colOff>1657936</xdr:colOff>
      <xdr:row>1</xdr:row>
      <xdr:rowOff>157480</xdr:rowOff>
    </xdr:to>
    <xdr:pic>
      <xdr:nvPicPr>
        <xdr:cNvPr id="4" name="Imagen 1">
          <a:extLst>
            <a:ext uri="{FF2B5EF4-FFF2-40B4-BE49-F238E27FC236}">
              <a16:creationId xmlns:a16="http://schemas.microsoft.com/office/drawing/2014/main" id="{F1674CBC-67A4-479D-AF0C-9D0956F95C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56" y="0"/>
          <a:ext cx="1592580" cy="951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48846</xdr:rowOff>
    </xdr:from>
    <xdr:to>
      <xdr:col>6</xdr:col>
      <xdr:colOff>1428750</xdr:colOff>
      <xdr:row>1</xdr:row>
      <xdr:rowOff>871626</xdr:rowOff>
    </xdr:to>
    <xdr:pic>
      <xdr:nvPicPr>
        <xdr:cNvPr id="2" name="object 81">
          <a:extLst>
            <a:ext uri="{FF2B5EF4-FFF2-40B4-BE49-F238E27FC236}">
              <a16:creationId xmlns:a16="http://schemas.microsoft.com/office/drawing/2014/main" id="{AD2E5948-06BF-396F-AC7D-65138A93E6DE}"/>
            </a:ext>
          </a:extLst>
        </xdr:cNvPr>
        <xdr:cNvPicPr/>
      </xdr:nvPicPr>
      <xdr:blipFill>
        <a:blip xmlns:r="http://schemas.openxmlformats.org/officeDocument/2006/relationships" r:embed="rId2" cstate="print"/>
        <a:stretch>
          <a:fillRect/>
        </a:stretch>
      </xdr:blipFill>
      <xdr:spPr>
        <a:xfrm>
          <a:off x="9940192" y="842596"/>
          <a:ext cx="1428750" cy="822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170815</xdr:colOff>
      <xdr:row>0</xdr:row>
      <xdr:rowOff>0</xdr:rowOff>
    </xdr:from>
    <xdr:to>
      <xdr:col>0</xdr:col>
      <xdr:colOff>1552575</xdr:colOff>
      <xdr:row>0</xdr:row>
      <xdr:rowOff>714375</xdr:rowOff>
    </xdr:to>
    <xdr:pic>
      <xdr:nvPicPr>
        <xdr:cNvPr id="2" name="Imagen 2">
          <a:extLst>
            <a:ext uri="{FF2B5EF4-FFF2-40B4-BE49-F238E27FC236}">
              <a16:creationId xmlns:a16="http://schemas.microsoft.com/office/drawing/2014/main" id="{ECEB3AA8-508A-4BD7-A0B3-9C24B712E9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815" y="0"/>
          <a:ext cx="138176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101600</xdr:colOff>
      <xdr:row>0</xdr:row>
      <xdr:rowOff>711200</xdr:rowOff>
    </xdr:from>
    <xdr:to>
      <xdr:col>11</xdr:col>
      <xdr:colOff>2576005</xdr:colOff>
      <xdr:row>1</xdr:row>
      <xdr:rowOff>795426</xdr:rowOff>
    </xdr:to>
    <xdr:pic>
      <xdr:nvPicPr>
        <xdr:cNvPr id="3" name="object 81">
          <a:extLst>
            <a:ext uri="{FF2B5EF4-FFF2-40B4-BE49-F238E27FC236}">
              <a16:creationId xmlns:a16="http://schemas.microsoft.com/office/drawing/2014/main" id="{211ADC2A-5575-AF1D-6227-DC6D4D6EB778}"/>
            </a:ext>
          </a:extLst>
        </xdr:cNvPr>
        <xdr:cNvPicPr/>
      </xdr:nvPicPr>
      <xdr:blipFill>
        <a:blip xmlns:r="http://schemas.openxmlformats.org/officeDocument/2006/relationships" r:embed="rId2" cstate="print"/>
        <a:stretch>
          <a:fillRect/>
        </a:stretch>
      </xdr:blipFill>
      <xdr:spPr>
        <a:xfrm>
          <a:off x="14160500" y="711200"/>
          <a:ext cx="2474405" cy="871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75565</xdr:colOff>
      <xdr:row>0</xdr:row>
      <xdr:rowOff>161925</xdr:rowOff>
    </xdr:from>
    <xdr:to>
      <xdr:col>0</xdr:col>
      <xdr:colOff>1612265</xdr:colOff>
      <xdr:row>0</xdr:row>
      <xdr:rowOff>772795</xdr:rowOff>
    </xdr:to>
    <xdr:pic>
      <xdr:nvPicPr>
        <xdr:cNvPr id="9230" name="Imagen 2">
          <a:extLst>
            <a:ext uri="{FF2B5EF4-FFF2-40B4-BE49-F238E27FC236}">
              <a16:creationId xmlns:a16="http://schemas.microsoft.com/office/drawing/2014/main" id="{2C317532-21E5-41B2-944B-E23E6E60A1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65" y="161925"/>
          <a:ext cx="15367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216</xdr:colOff>
      <xdr:row>3</xdr:row>
      <xdr:rowOff>531844</xdr:rowOff>
    </xdr:to>
    <xdr:pic>
      <xdr:nvPicPr>
        <xdr:cNvPr id="2" name="Imagen 1">
          <a:extLst>
            <a:ext uri="{FF2B5EF4-FFF2-40B4-BE49-F238E27FC236}">
              <a16:creationId xmlns:a16="http://schemas.microsoft.com/office/drawing/2014/main" id="{1090073A-7A88-48D8-94FB-17D172FE608B}"/>
            </a:ext>
          </a:extLst>
        </xdr:cNvPr>
        <xdr:cNvPicPr>
          <a:picLocks noChangeAspect="1"/>
        </xdr:cNvPicPr>
      </xdr:nvPicPr>
      <xdr:blipFill>
        <a:blip xmlns:r="http://schemas.openxmlformats.org/officeDocument/2006/relationships" r:embed="rId2">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3538200" y="787400"/>
          <a:ext cx="216" cy="1852644"/>
        </a:xfrm>
        <a:prstGeom prst="rect">
          <a:avLst/>
        </a:prstGeom>
      </xdr:spPr>
    </xdr:pic>
    <xdr:clientData/>
  </xdr:twoCellAnchor>
  <xdr:twoCellAnchor editAs="oneCell">
    <xdr:from>
      <xdr:col>10</xdr:col>
      <xdr:colOff>1308100</xdr:colOff>
      <xdr:row>0</xdr:row>
      <xdr:rowOff>203200</xdr:rowOff>
    </xdr:from>
    <xdr:to>
      <xdr:col>11</xdr:col>
      <xdr:colOff>2118805</xdr:colOff>
      <xdr:row>1</xdr:row>
      <xdr:rowOff>287426</xdr:rowOff>
    </xdr:to>
    <xdr:pic>
      <xdr:nvPicPr>
        <xdr:cNvPr id="3" name="object 81">
          <a:extLst>
            <a:ext uri="{FF2B5EF4-FFF2-40B4-BE49-F238E27FC236}">
              <a16:creationId xmlns:a16="http://schemas.microsoft.com/office/drawing/2014/main" id="{AF6FD299-ED32-4B79-B659-D57BE2D9C6A1}"/>
            </a:ext>
          </a:extLst>
        </xdr:cNvPr>
        <xdr:cNvPicPr/>
      </xdr:nvPicPr>
      <xdr:blipFill>
        <a:blip xmlns:r="http://schemas.openxmlformats.org/officeDocument/2006/relationships" r:embed="rId3" cstate="print"/>
        <a:stretch>
          <a:fillRect/>
        </a:stretch>
      </xdr:blipFill>
      <xdr:spPr>
        <a:xfrm>
          <a:off x="13182600" y="203200"/>
          <a:ext cx="2474405" cy="8716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205740</xdr:colOff>
      <xdr:row>0</xdr:row>
      <xdr:rowOff>114300</xdr:rowOff>
    </xdr:from>
    <xdr:to>
      <xdr:col>0</xdr:col>
      <xdr:colOff>1798320</xdr:colOff>
      <xdr:row>0</xdr:row>
      <xdr:rowOff>723900</xdr:rowOff>
    </xdr:to>
    <xdr:pic>
      <xdr:nvPicPr>
        <xdr:cNvPr id="2112" name="Imagen 1">
          <a:extLst>
            <a:ext uri="{FF2B5EF4-FFF2-40B4-BE49-F238E27FC236}">
              <a16:creationId xmlns:a16="http://schemas.microsoft.com/office/drawing/2014/main" id="{552D6ECE-44AE-43E3-ABD7-4D2EBF1E3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43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1046480</xdr:colOff>
      <xdr:row>0</xdr:row>
      <xdr:rowOff>162560</xdr:rowOff>
    </xdr:from>
    <xdr:to>
      <xdr:col>11</xdr:col>
      <xdr:colOff>1854645</xdr:colOff>
      <xdr:row>1</xdr:row>
      <xdr:rowOff>251866</xdr:rowOff>
    </xdr:to>
    <xdr:pic>
      <xdr:nvPicPr>
        <xdr:cNvPr id="2" name="object 81">
          <a:extLst>
            <a:ext uri="{FF2B5EF4-FFF2-40B4-BE49-F238E27FC236}">
              <a16:creationId xmlns:a16="http://schemas.microsoft.com/office/drawing/2014/main" id="{C355304C-134D-46E5-9787-23A25939A62E}"/>
            </a:ext>
          </a:extLst>
        </xdr:cNvPr>
        <xdr:cNvPicPr/>
      </xdr:nvPicPr>
      <xdr:blipFill>
        <a:blip xmlns:r="http://schemas.openxmlformats.org/officeDocument/2006/relationships" r:embed="rId2" cstate="print"/>
        <a:stretch>
          <a:fillRect/>
        </a:stretch>
      </xdr:blipFill>
      <xdr:spPr>
        <a:xfrm>
          <a:off x="11623040" y="162560"/>
          <a:ext cx="2474405" cy="871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175260</xdr:colOff>
      <xdr:row>0</xdr:row>
      <xdr:rowOff>160020</xdr:rowOff>
    </xdr:from>
    <xdr:to>
      <xdr:col>0</xdr:col>
      <xdr:colOff>1767840</xdr:colOff>
      <xdr:row>0</xdr:row>
      <xdr:rowOff>769620</xdr:rowOff>
    </xdr:to>
    <xdr:pic>
      <xdr:nvPicPr>
        <xdr:cNvPr id="1097" name="Imagen 1">
          <a:extLst>
            <a:ext uri="{FF2B5EF4-FFF2-40B4-BE49-F238E27FC236}">
              <a16:creationId xmlns:a16="http://schemas.microsoft.com/office/drawing/2014/main" id="{19F38BF6-1EC5-49C4-A5D1-10ECFD33EB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600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812800</xdr:colOff>
      <xdr:row>0</xdr:row>
      <xdr:rowOff>127000</xdr:rowOff>
    </xdr:from>
    <xdr:to>
      <xdr:col>11</xdr:col>
      <xdr:colOff>1623505</xdr:colOff>
      <xdr:row>1</xdr:row>
      <xdr:rowOff>211226</xdr:rowOff>
    </xdr:to>
    <xdr:pic>
      <xdr:nvPicPr>
        <xdr:cNvPr id="2" name="object 81">
          <a:extLst>
            <a:ext uri="{FF2B5EF4-FFF2-40B4-BE49-F238E27FC236}">
              <a16:creationId xmlns:a16="http://schemas.microsoft.com/office/drawing/2014/main" id="{83019015-2097-4DED-A2D4-3EDCEBD80112}"/>
            </a:ext>
          </a:extLst>
        </xdr:cNvPr>
        <xdr:cNvPicPr/>
      </xdr:nvPicPr>
      <xdr:blipFill>
        <a:blip xmlns:r="http://schemas.openxmlformats.org/officeDocument/2006/relationships" r:embed="rId2" cstate="print"/>
        <a:stretch>
          <a:fillRect/>
        </a:stretch>
      </xdr:blipFill>
      <xdr:spPr>
        <a:xfrm>
          <a:off x="11684000" y="127000"/>
          <a:ext cx="2474405" cy="8716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xdr:colOff>
      <xdr:row>0</xdr:row>
      <xdr:rowOff>45720</xdr:rowOff>
    </xdr:from>
    <xdr:to>
      <xdr:col>0</xdr:col>
      <xdr:colOff>1737360</xdr:colOff>
      <xdr:row>0</xdr:row>
      <xdr:rowOff>655320</xdr:rowOff>
    </xdr:to>
    <xdr:pic>
      <xdr:nvPicPr>
        <xdr:cNvPr id="3122" name="Imagen 1">
          <a:extLst>
            <a:ext uri="{FF2B5EF4-FFF2-40B4-BE49-F238E27FC236}">
              <a16:creationId xmlns:a16="http://schemas.microsoft.com/office/drawing/2014/main" id="{2B00587D-6427-49E8-92CC-50E8534A31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326571</xdr:colOff>
      <xdr:row>0</xdr:row>
      <xdr:rowOff>337457</xdr:rowOff>
    </xdr:from>
    <xdr:to>
      <xdr:col>11</xdr:col>
      <xdr:colOff>2800976</xdr:colOff>
      <xdr:row>1</xdr:row>
      <xdr:rowOff>425312</xdr:rowOff>
    </xdr:to>
    <xdr:pic>
      <xdr:nvPicPr>
        <xdr:cNvPr id="2" name="object 81">
          <a:extLst>
            <a:ext uri="{FF2B5EF4-FFF2-40B4-BE49-F238E27FC236}">
              <a16:creationId xmlns:a16="http://schemas.microsoft.com/office/drawing/2014/main" id="{EB0C4F1A-778E-4136-A652-039A5ED9CF5B}"/>
            </a:ext>
          </a:extLst>
        </xdr:cNvPr>
        <xdr:cNvPicPr/>
      </xdr:nvPicPr>
      <xdr:blipFill>
        <a:blip xmlns:r="http://schemas.openxmlformats.org/officeDocument/2006/relationships" r:embed="rId2" cstate="print"/>
        <a:stretch>
          <a:fillRect/>
        </a:stretch>
      </xdr:blipFill>
      <xdr:spPr>
        <a:xfrm>
          <a:off x="11538857" y="337457"/>
          <a:ext cx="2474405" cy="8716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0</xdr:col>
      <xdr:colOff>1706880</xdr:colOff>
      <xdr:row>0</xdr:row>
      <xdr:rowOff>655320</xdr:rowOff>
    </xdr:to>
    <xdr:pic>
      <xdr:nvPicPr>
        <xdr:cNvPr id="4147" name="Imagen 1">
          <a:extLst>
            <a:ext uri="{FF2B5EF4-FFF2-40B4-BE49-F238E27FC236}">
              <a16:creationId xmlns:a16="http://schemas.microsoft.com/office/drawing/2014/main" id="{3DB3E95B-A750-415C-B011-EC2BD822F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1464734</xdr:colOff>
      <xdr:row>0</xdr:row>
      <xdr:rowOff>127000</xdr:rowOff>
    </xdr:from>
    <xdr:to>
      <xdr:col>11</xdr:col>
      <xdr:colOff>2271205</xdr:colOff>
      <xdr:row>1</xdr:row>
      <xdr:rowOff>211226</xdr:rowOff>
    </xdr:to>
    <xdr:pic>
      <xdr:nvPicPr>
        <xdr:cNvPr id="2" name="object 81">
          <a:extLst>
            <a:ext uri="{FF2B5EF4-FFF2-40B4-BE49-F238E27FC236}">
              <a16:creationId xmlns:a16="http://schemas.microsoft.com/office/drawing/2014/main" id="{56712C52-FB27-4FCD-8DB1-54818EEECDC4}"/>
            </a:ext>
          </a:extLst>
        </xdr:cNvPr>
        <xdr:cNvPicPr/>
      </xdr:nvPicPr>
      <xdr:blipFill>
        <a:blip xmlns:r="http://schemas.openxmlformats.org/officeDocument/2006/relationships" r:embed="rId2" cstate="print"/>
        <a:stretch>
          <a:fillRect/>
        </a:stretch>
      </xdr:blipFill>
      <xdr:spPr>
        <a:xfrm>
          <a:off x="11895667" y="127000"/>
          <a:ext cx="2474405" cy="8716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144780</xdr:rowOff>
    </xdr:from>
    <xdr:to>
      <xdr:col>0</xdr:col>
      <xdr:colOff>1706880</xdr:colOff>
      <xdr:row>0</xdr:row>
      <xdr:rowOff>754380</xdr:rowOff>
    </xdr:to>
    <xdr:pic>
      <xdr:nvPicPr>
        <xdr:cNvPr id="5170" name="Imagen 1">
          <a:extLst>
            <a:ext uri="{FF2B5EF4-FFF2-40B4-BE49-F238E27FC236}">
              <a16:creationId xmlns:a16="http://schemas.microsoft.com/office/drawing/2014/main" id="{EDAF3796-E632-41BA-841D-2C9831CDD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478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2070100</xdr:colOff>
      <xdr:row>0</xdr:row>
      <xdr:rowOff>127000</xdr:rowOff>
    </xdr:from>
    <xdr:to>
      <xdr:col>11</xdr:col>
      <xdr:colOff>2156905</xdr:colOff>
      <xdr:row>1</xdr:row>
      <xdr:rowOff>211226</xdr:rowOff>
    </xdr:to>
    <xdr:pic>
      <xdr:nvPicPr>
        <xdr:cNvPr id="2" name="object 81">
          <a:extLst>
            <a:ext uri="{FF2B5EF4-FFF2-40B4-BE49-F238E27FC236}">
              <a16:creationId xmlns:a16="http://schemas.microsoft.com/office/drawing/2014/main" id="{34D02D2A-53DE-4FEA-BB03-C82787D0EDAB}"/>
            </a:ext>
          </a:extLst>
        </xdr:cNvPr>
        <xdr:cNvPicPr/>
      </xdr:nvPicPr>
      <xdr:blipFill>
        <a:blip xmlns:r="http://schemas.openxmlformats.org/officeDocument/2006/relationships" r:embed="rId2" cstate="print"/>
        <a:stretch>
          <a:fillRect/>
        </a:stretch>
      </xdr:blipFill>
      <xdr:spPr>
        <a:xfrm>
          <a:off x="12573000" y="127000"/>
          <a:ext cx="2474405" cy="8716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vine%20Reason\OneDrive\MCN\MINERA%20ESCONDIDA%20-%20AUDITOR&#205;A\SSOMA\A.2.9%20MATRICES%20DE%20RIESGOS\40%20Matriz%20de%20Peligros%20y%20Riesgos%20Rev06%20TORNILLO%20FINAL%201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iso\02%20SSOMA\A.2.9%20MATRICES%20DE%20RIESGOS\Matrices\40%20Matriz%20de%20Peligros%20y%20Riesgos%20Rev06%20-%20Door%20Oliv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2\iso\02%20SSOMA\A.2.9%20MATRICES%20DE%20RIESGOS\Matrices\40%20Matriz%20de%20Peligros%20y%20Riesgos%20Rev06%20-%20Torni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rnillo Vertimill"/>
      <sheetName val="Maestranza"/>
      <sheetName val="Levantamiento en terreno"/>
      <sheetName val="Tornillo"/>
      <sheetName val="Emergencia "/>
      <sheetName val="Bodega"/>
      <sheetName val="Administración"/>
      <sheetName val="Ventas"/>
      <sheetName val="Contratistas-visitas"/>
      <sheetName val="TABLA 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rr Oliver"/>
      <sheetName val="TABLA DATOS"/>
    </sheetNames>
    <sheetDataSet>
      <sheetData sheetId="0" refreshError="1"/>
      <sheetData sheetId="1" refreshError="1">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rnillo Vertimill"/>
      <sheetName val="Maestranza"/>
      <sheetName val="Levantamiento en terreno"/>
      <sheetName val="Tornillo"/>
      <sheetName val="Emergencia "/>
      <sheetName val="Bodega"/>
      <sheetName val="Administración"/>
      <sheetName val="Ventas"/>
      <sheetName val="Contratistas-visitas"/>
      <sheetName val="TABLA DATOS"/>
      <sheetName val="40 Matriz de Peligros y 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D35D-F7B7-4931-9F3A-2434CA9815D0}">
  <dimension ref="A1:O224"/>
  <sheetViews>
    <sheetView showGridLines="0" tabSelected="1" topLeftCell="B1" zoomScale="70" zoomScaleNormal="70" workbookViewId="0">
      <selection activeCell="E2" sqref="E2"/>
    </sheetView>
  </sheetViews>
  <sheetFormatPr baseColWidth="10" defaultRowHeight="14.4" x14ac:dyDescent="0.3"/>
  <cols>
    <col min="1" max="1" width="27.33203125" style="106" customWidth="1"/>
    <col min="2" max="2" width="34.6640625" style="106" customWidth="1"/>
    <col min="3" max="3" width="11.6640625" style="106" customWidth="1"/>
    <col min="4" max="4" width="8.5546875" style="106" customWidth="1"/>
    <col min="5" max="6" width="33.33203125" style="4" customWidth="1"/>
    <col min="7" max="7" width="63.88671875" style="107" customWidth="1"/>
    <col min="8" max="8" width="14.109375" style="107" customWidth="1"/>
    <col min="9" max="9" width="6.6640625" customWidth="1"/>
    <col min="10" max="10" width="6" customWidth="1"/>
    <col min="11" max="11" width="6.6640625" customWidth="1"/>
    <col min="12" max="12" width="9.109375" customWidth="1"/>
    <col min="13" max="13" width="63.88671875" style="107" customWidth="1"/>
    <col min="14" max="14" width="64.6640625" style="107" customWidth="1"/>
    <col min="15" max="15" width="31.33203125" customWidth="1"/>
  </cols>
  <sheetData>
    <row r="1" spans="1:15" ht="62.25" customHeight="1" x14ac:dyDescent="0.3">
      <c r="A1" s="98"/>
      <c r="B1" s="115" t="s">
        <v>825</v>
      </c>
      <c r="C1" s="116"/>
      <c r="D1" s="116"/>
      <c r="E1" s="116"/>
      <c r="F1" s="116"/>
      <c r="G1" s="116"/>
      <c r="H1" s="116"/>
      <c r="I1" s="116"/>
      <c r="J1" s="116"/>
      <c r="K1" s="116"/>
      <c r="L1" s="116"/>
      <c r="M1" s="116"/>
      <c r="N1" s="116"/>
      <c r="O1" s="99" t="s">
        <v>953</v>
      </c>
    </row>
    <row r="2" spans="1:15" ht="72.75" customHeight="1" x14ac:dyDescent="0.3">
      <c r="A2" s="100" t="s">
        <v>1020</v>
      </c>
      <c r="B2" s="101" t="s">
        <v>861</v>
      </c>
      <c r="C2" s="117" t="s">
        <v>1021</v>
      </c>
      <c r="D2" s="117"/>
      <c r="E2" s="101" t="s">
        <v>861</v>
      </c>
      <c r="F2" s="102" t="s">
        <v>791</v>
      </c>
      <c r="G2" s="121"/>
      <c r="H2" s="122"/>
      <c r="I2" s="118"/>
      <c r="J2" s="118"/>
      <c r="K2" s="118"/>
      <c r="L2" s="118"/>
      <c r="M2" s="119" t="s">
        <v>1029</v>
      </c>
      <c r="N2" s="120"/>
      <c r="O2" s="108"/>
    </row>
    <row r="3" spans="1:15" ht="30.75" customHeight="1" x14ac:dyDescent="0.3">
      <c r="A3" s="15" t="s">
        <v>189</v>
      </c>
      <c r="B3" s="15"/>
      <c r="C3" s="141" t="s">
        <v>125</v>
      </c>
      <c r="D3" s="142" t="s">
        <v>32</v>
      </c>
      <c r="E3" s="136" t="s">
        <v>955</v>
      </c>
      <c r="F3" s="15"/>
      <c r="G3" s="143" t="s">
        <v>1085</v>
      </c>
      <c r="H3" s="144"/>
      <c r="I3" s="136" t="s">
        <v>820</v>
      </c>
      <c r="J3" s="136"/>
      <c r="K3" s="136"/>
      <c r="L3" s="136"/>
      <c r="M3" s="137" t="s">
        <v>1086</v>
      </c>
      <c r="N3" s="137" t="s">
        <v>1087</v>
      </c>
      <c r="O3" s="135" t="s">
        <v>1088</v>
      </c>
    </row>
    <row r="4" spans="1:15" ht="93" customHeight="1" x14ac:dyDescent="0.3">
      <c r="A4" s="15" t="s">
        <v>30</v>
      </c>
      <c r="B4" s="15" t="s">
        <v>31</v>
      </c>
      <c r="C4" s="141"/>
      <c r="D4" s="142"/>
      <c r="E4" s="136"/>
      <c r="F4" s="15" t="s">
        <v>956</v>
      </c>
      <c r="G4" s="145"/>
      <c r="H4" s="146"/>
      <c r="I4" s="16" t="s">
        <v>120</v>
      </c>
      <c r="J4" s="16" t="s">
        <v>121</v>
      </c>
      <c r="K4" s="16" t="s">
        <v>122</v>
      </c>
      <c r="L4" s="16" t="s">
        <v>124</v>
      </c>
      <c r="M4" s="135"/>
      <c r="N4" s="135"/>
      <c r="O4" s="136"/>
    </row>
    <row r="5" spans="1:15" ht="39.75" customHeight="1" x14ac:dyDescent="0.3">
      <c r="A5" s="123" t="s">
        <v>1030</v>
      </c>
      <c r="B5" s="126" t="s">
        <v>1031</v>
      </c>
      <c r="C5" s="126" t="s">
        <v>35</v>
      </c>
      <c r="D5" s="126" t="s">
        <v>71</v>
      </c>
      <c r="E5" s="25" t="s">
        <v>1089</v>
      </c>
      <c r="F5" s="25" t="s">
        <v>1092</v>
      </c>
      <c r="G5" s="129" t="s">
        <v>1097</v>
      </c>
      <c r="H5" s="130"/>
      <c r="I5" s="25">
        <v>4</v>
      </c>
      <c r="J5" s="25">
        <v>8</v>
      </c>
      <c r="K5" s="25">
        <f t="shared" ref="K5:K21" si="0">I5*J5</f>
        <v>32</v>
      </c>
      <c r="L5" s="25" t="str">
        <f>VLOOKUP(K5,'[1]TABLA DATOS'!$A$1:$B$65,2,FALSE)</f>
        <v>ALTO</v>
      </c>
      <c r="M5" s="138" t="s">
        <v>1095</v>
      </c>
      <c r="N5" s="138" t="s">
        <v>1096</v>
      </c>
      <c r="O5" s="147" t="s">
        <v>1098</v>
      </c>
    </row>
    <row r="6" spans="1:15" ht="39.75" customHeight="1" x14ac:dyDescent="0.3">
      <c r="A6" s="124"/>
      <c r="B6" s="127"/>
      <c r="C6" s="127"/>
      <c r="D6" s="127"/>
      <c r="E6" s="20" t="s">
        <v>1090</v>
      </c>
      <c r="F6" s="25" t="s">
        <v>1093</v>
      </c>
      <c r="G6" s="131"/>
      <c r="H6" s="132"/>
      <c r="I6" s="25">
        <v>4</v>
      </c>
      <c r="J6" s="25">
        <v>8</v>
      </c>
      <c r="K6" s="25">
        <f t="shared" si="0"/>
        <v>32</v>
      </c>
      <c r="L6" s="25" t="str">
        <f>VLOOKUP(K6,'[1]TABLA DATOS'!$A$1:$B$65,2,FALSE)</f>
        <v>ALTO</v>
      </c>
      <c r="M6" s="139"/>
      <c r="N6" s="139"/>
      <c r="O6" s="148"/>
    </row>
    <row r="7" spans="1:15" ht="39.75" customHeight="1" x14ac:dyDescent="0.3">
      <c r="A7" s="124"/>
      <c r="B7" s="128"/>
      <c r="C7" s="128"/>
      <c r="D7" s="128"/>
      <c r="E7" s="25" t="s">
        <v>1091</v>
      </c>
      <c r="F7" s="25" t="s">
        <v>1094</v>
      </c>
      <c r="G7" s="133"/>
      <c r="H7" s="134"/>
      <c r="I7" s="25">
        <v>4</v>
      </c>
      <c r="J7" s="25">
        <v>8</v>
      </c>
      <c r="K7" s="25">
        <f t="shared" si="0"/>
        <v>32</v>
      </c>
      <c r="L7" s="25" t="str">
        <f>VLOOKUP(K7,'[1]TABLA DATOS'!$A$1:$B$65,2,FALSE)</f>
        <v>ALTO</v>
      </c>
      <c r="M7" s="140"/>
      <c r="N7" s="140"/>
      <c r="O7" s="149"/>
    </row>
    <row r="8" spans="1:15" ht="39.75" customHeight="1" x14ac:dyDescent="0.3">
      <c r="A8" s="124"/>
      <c r="B8" s="126" t="s">
        <v>1034</v>
      </c>
      <c r="C8" s="126" t="s">
        <v>35</v>
      </c>
      <c r="D8" s="126" t="s">
        <v>71</v>
      </c>
      <c r="E8" s="25" t="s">
        <v>1089</v>
      </c>
      <c r="F8" s="25" t="s">
        <v>1093</v>
      </c>
      <c r="G8" s="129" t="s">
        <v>1102</v>
      </c>
      <c r="H8" s="130"/>
      <c r="I8" s="25">
        <v>2</v>
      </c>
      <c r="J8" s="25">
        <v>8</v>
      </c>
      <c r="K8" s="25">
        <f t="shared" si="0"/>
        <v>16</v>
      </c>
      <c r="L8" s="25" t="str">
        <f>VLOOKUP(K8,'[1]TABLA DATOS'!$A$1:$B$65,2,FALSE)</f>
        <v>ALTO</v>
      </c>
      <c r="M8" s="112" t="s">
        <v>1080</v>
      </c>
      <c r="N8" s="112"/>
      <c r="O8" s="19"/>
    </row>
    <row r="9" spans="1:15" ht="39.75" customHeight="1" x14ac:dyDescent="0.3">
      <c r="A9" s="124"/>
      <c r="B9" s="127"/>
      <c r="C9" s="127"/>
      <c r="D9" s="127"/>
      <c r="E9" s="25" t="s">
        <v>1099</v>
      </c>
      <c r="F9" s="25" t="s">
        <v>1101</v>
      </c>
      <c r="G9" s="131"/>
      <c r="H9" s="132"/>
      <c r="I9" s="25">
        <v>2</v>
      </c>
      <c r="J9" s="25">
        <v>8</v>
      </c>
      <c r="K9" s="25">
        <f>I9*J9</f>
        <v>16</v>
      </c>
      <c r="L9" s="25" t="str">
        <f>VLOOKUP(K9,'[1]TABLA DATOS'!$A$1:$B$65,2,FALSE)</f>
        <v>ALTO</v>
      </c>
      <c r="M9" s="114"/>
      <c r="N9" s="114"/>
      <c r="O9" s="19"/>
    </row>
    <row r="10" spans="1:15" ht="39.75" customHeight="1" x14ac:dyDescent="0.3">
      <c r="A10" s="124"/>
      <c r="B10" s="128"/>
      <c r="C10" s="127"/>
      <c r="D10" s="127"/>
      <c r="E10" s="25" t="s">
        <v>1090</v>
      </c>
      <c r="F10" s="25" t="s">
        <v>1100</v>
      </c>
      <c r="G10" s="133"/>
      <c r="H10" s="134"/>
      <c r="I10" s="25">
        <v>2</v>
      </c>
      <c r="J10" s="25">
        <v>8</v>
      </c>
      <c r="K10" s="25">
        <f t="shared" si="0"/>
        <v>16</v>
      </c>
      <c r="L10" s="25" t="s">
        <v>794</v>
      </c>
      <c r="M10" s="113"/>
      <c r="N10" s="113"/>
      <c r="O10" s="19"/>
    </row>
    <row r="11" spans="1:15" ht="39.75" customHeight="1" x14ac:dyDescent="0.3">
      <c r="A11" s="124"/>
      <c r="B11" s="126" t="s">
        <v>1037</v>
      </c>
      <c r="C11" s="126" t="s">
        <v>35</v>
      </c>
      <c r="D11" s="126" t="s">
        <v>71</v>
      </c>
      <c r="E11" s="25" t="s">
        <v>1038</v>
      </c>
      <c r="F11" s="25" t="s">
        <v>1039</v>
      </c>
      <c r="G11" s="112" t="s">
        <v>1080</v>
      </c>
      <c r="H11" s="112" t="s">
        <v>1040</v>
      </c>
      <c r="I11" s="25">
        <v>2</v>
      </c>
      <c r="J11" s="25">
        <v>8</v>
      </c>
      <c r="K11" s="25">
        <f t="shared" si="0"/>
        <v>16</v>
      </c>
      <c r="L11" s="25" t="s">
        <v>794</v>
      </c>
      <c r="M11" s="112" t="s">
        <v>1080</v>
      </c>
      <c r="N11" s="112"/>
      <c r="O11" s="19"/>
    </row>
    <row r="12" spans="1:15" ht="39.75" customHeight="1" x14ac:dyDescent="0.3">
      <c r="A12" s="124"/>
      <c r="B12" s="127"/>
      <c r="C12" s="127"/>
      <c r="D12" s="127"/>
      <c r="E12" s="25" t="s">
        <v>1033</v>
      </c>
      <c r="F12" s="25" t="s">
        <v>1041</v>
      </c>
      <c r="G12" s="114"/>
      <c r="H12" s="114"/>
      <c r="I12" s="25">
        <v>4</v>
      </c>
      <c r="J12" s="25">
        <v>8</v>
      </c>
      <c r="K12" s="25">
        <f t="shared" si="0"/>
        <v>32</v>
      </c>
      <c r="L12" s="25" t="str">
        <f>VLOOKUP(K12,'[1]TABLA DATOS'!$A$1:$B$65,2,FALSE)</f>
        <v>ALTO</v>
      </c>
      <c r="M12" s="114"/>
      <c r="N12" s="114"/>
      <c r="O12" s="19"/>
    </row>
    <row r="13" spans="1:15" ht="39.6" customHeight="1" x14ac:dyDescent="0.3">
      <c r="A13" s="125"/>
      <c r="B13" s="128"/>
      <c r="C13" s="128"/>
      <c r="D13" s="128"/>
      <c r="E13" s="25" t="s">
        <v>1042</v>
      </c>
      <c r="F13" s="25" t="s">
        <v>1043</v>
      </c>
      <c r="G13" s="113"/>
      <c r="H13" s="113"/>
      <c r="I13" s="25">
        <v>2</v>
      </c>
      <c r="J13" s="25">
        <v>8</v>
      </c>
      <c r="K13" s="25">
        <f t="shared" si="0"/>
        <v>16</v>
      </c>
      <c r="L13" s="25" t="s">
        <v>794</v>
      </c>
      <c r="M13" s="113"/>
      <c r="N13" s="113"/>
      <c r="O13" s="19"/>
    </row>
    <row r="14" spans="1:15" ht="39.75" customHeight="1" x14ac:dyDescent="0.3">
      <c r="A14" s="123" t="s">
        <v>1044</v>
      </c>
      <c r="B14" s="126" t="s">
        <v>1045</v>
      </c>
      <c r="C14" s="126" t="s">
        <v>35</v>
      </c>
      <c r="D14" s="126" t="s">
        <v>71</v>
      </c>
      <c r="E14" s="25" t="s">
        <v>1046</v>
      </c>
      <c r="F14" s="20" t="s">
        <v>1047</v>
      </c>
      <c r="G14" s="112" t="s">
        <v>1081</v>
      </c>
      <c r="H14" s="109" t="s">
        <v>983</v>
      </c>
      <c r="I14" s="25">
        <v>4</v>
      </c>
      <c r="J14" s="25">
        <v>8</v>
      </c>
      <c r="K14" s="25">
        <f t="shared" si="0"/>
        <v>32</v>
      </c>
      <c r="L14" s="25" t="str">
        <f>VLOOKUP(K14,'[2]TABLA DATOS'!$A$1:$B$65,2,FALSE)</f>
        <v>ALTO</v>
      </c>
      <c r="M14" s="112" t="s">
        <v>1081</v>
      </c>
      <c r="N14" s="109"/>
      <c r="O14" s="19"/>
    </row>
    <row r="15" spans="1:15" ht="39.75" customHeight="1" x14ac:dyDescent="0.3">
      <c r="A15" s="124"/>
      <c r="B15" s="128"/>
      <c r="C15" s="128"/>
      <c r="D15" s="128"/>
      <c r="E15" s="25" t="s">
        <v>1048</v>
      </c>
      <c r="F15" s="25" t="s">
        <v>1043</v>
      </c>
      <c r="G15" s="114"/>
      <c r="H15" s="110"/>
      <c r="I15" s="25">
        <v>2</v>
      </c>
      <c r="J15" s="25">
        <v>8</v>
      </c>
      <c r="K15" s="25">
        <f t="shared" si="0"/>
        <v>16</v>
      </c>
      <c r="L15" s="25" t="str">
        <f>VLOOKUP(K15,'[2]TABLA DATOS'!$A$1:$B$65,2,FALSE)</f>
        <v>ALTO</v>
      </c>
      <c r="M15" s="113"/>
      <c r="N15" s="110"/>
      <c r="O15" s="19"/>
    </row>
    <row r="16" spans="1:15" ht="39.75" customHeight="1" x14ac:dyDescent="0.3">
      <c r="A16" s="124"/>
      <c r="B16" s="20" t="s">
        <v>1049</v>
      </c>
      <c r="C16" s="20" t="s">
        <v>35</v>
      </c>
      <c r="D16" s="20" t="s">
        <v>71</v>
      </c>
      <c r="E16" s="25" t="s">
        <v>991</v>
      </c>
      <c r="F16" s="20" t="s">
        <v>1050</v>
      </c>
      <c r="G16" s="103" t="s">
        <v>1082</v>
      </c>
      <c r="H16" s="104" t="s">
        <v>994</v>
      </c>
      <c r="I16" s="25">
        <v>8</v>
      </c>
      <c r="J16" s="25">
        <v>4</v>
      </c>
      <c r="K16" s="25">
        <f t="shared" si="0"/>
        <v>32</v>
      </c>
      <c r="L16" s="25" t="str">
        <f>VLOOKUP(K16,'[2]TABLA DATOS'!$A$1:$B$65,2,FALSE)</f>
        <v>ALTO</v>
      </c>
      <c r="M16" s="103" t="s">
        <v>1082</v>
      </c>
      <c r="N16" s="104"/>
      <c r="O16" s="19"/>
    </row>
    <row r="17" spans="1:15" ht="39.75" customHeight="1" x14ac:dyDescent="0.3">
      <c r="A17" s="124"/>
      <c r="B17" s="126" t="s">
        <v>979</v>
      </c>
      <c r="C17" s="126" t="s">
        <v>35</v>
      </c>
      <c r="D17" s="126" t="s">
        <v>71</v>
      </c>
      <c r="E17" s="25" t="s">
        <v>1051</v>
      </c>
      <c r="F17" s="20" t="s">
        <v>1052</v>
      </c>
      <c r="G17" s="150" t="s">
        <v>1081</v>
      </c>
      <c r="H17" s="109" t="s">
        <v>983</v>
      </c>
      <c r="I17" s="25">
        <v>4</v>
      </c>
      <c r="J17" s="25">
        <v>8</v>
      </c>
      <c r="K17" s="25">
        <f t="shared" si="0"/>
        <v>32</v>
      </c>
      <c r="L17" s="25" t="str">
        <f>VLOOKUP(K17,'[2]TABLA DATOS'!$A$1:$B$65,2,FALSE)</f>
        <v>ALTO</v>
      </c>
      <c r="M17" s="112" t="s">
        <v>1081</v>
      </c>
      <c r="N17" s="109"/>
      <c r="O17" s="19"/>
    </row>
    <row r="18" spans="1:15" ht="39.75" customHeight="1" x14ac:dyDescent="0.3">
      <c r="A18" s="124"/>
      <c r="B18" s="128"/>
      <c r="C18" s="128"/>
      <c r="D18" s="128"/>
      <c r="E18" s="20" t="s">
        <v>984</v>
      </c>
      <c r="F18" s="25" t="s">
        <v>1043</v>
      </c>
      <c r="G18" s="150"/>
      <c r="H18" s="110"/>
      <c r="I18" s="25">
        <v>4</v>
      </c>
      <c r="J18" s="25">
        <v>8</v>
      </c>
      <c r="K18" s="25">
        <f t="shared" si="0"/>
        <v>32</v>
      </c>
      <c r="L18" s="25" t="str">
        <f>VLOOKUP(K18,'[2]TABLA DATOS'!$A$1:$B$65,2,FALSE)</f>
        <v>ALTO</v>
      </c>
      <c r="M18" s="113"/>
      <c r="N18" s="110"/>
      <c r="O18" s="19"/>
    </row>
    <row r="19" spans="1:15" ht="39.75" customHeight="1" x14ac:dyDescent="0.3">
      <c r="A19" s="124"/>
      <c r="B19" s="20" t="s">
        <v>987</v>
      </c>
      <c r="C19" s="20" t="s">
        <v>35</v>
      </c>
      <c r="D19" s="20" t="s">
        <v>71</v>
      </c>
      <c r="E19" s="20" t="s">
        <v>991</v>
      </c>
      <c r="F19" s="20" t="s">
        <v>1050</v>
      </c>
      <c r="G19" s="103" t="s">
        <v>1083</v>
      </c>
      <c r="H19" s="104" t="s">
        <v>994</v>
      </c>
      <c r="I19" s="25">
        <v>4</v>
      </c>
      <c r="J19" s="25">
        <v>4</v>
      </c>
      <c r="K19" s="25">
        <f t="shared" si="0"/>
        <v>16</v>
      </c>
      <c r="L19" s="25" t="str">
        <f>VLOOKUP(K19,'[2]TABLA DATOS'!$A$1:$B$65,2,FALSE)</f>
        <v>ALTO</v>
      </c>
      <c r="M19" s="103" t="s">
        <v>1083</v>
      </c>
      <c r="N19" s="104"/>
      <c r="O19" s="19"/>
    </row>
    <row r="20" spans="1:15" ht="39.75" customHeight="1" x14ac:dyDescent="0.3">
      <c r="A20" s="124"/>
      <c r="B20" s="126" t="s">
        <v>995</v>
      </c>
      <c r="C20" s="126" t="s">
        <v>35</v>
      </c>
      <c r="D20" s="126" t="s">
        <v>71</v>
      </c>
      <c r="E20" s="20" t="s">
        <v>1053</v>
      </c>
      <c r="F20" s="20" t="s">
        <v>258</v>
      </c>
      <c r="G20" s="150" t="s">
        <v>1082</v>
      </c>
      <c r="H20" s="111" t="s">
        <v>1054</v>
      </c>
      <c r="I20" s="25">
        <v>8</v>
      </c>
      <c r="J20" s="25">
        <v>8</v>
      </c>
      <c r="K20" s="25">
        <f t="shared" si="0"/>
        <v>64</v>
      </c>
      <c r="L20" s="25" t="str">
        <f>VLOOKUP(K20,'[2]TABLA DATOS'!$A$1:$B$65,2,FALSE)</f>
        <v>INTOLERABLE</v>
      </c>
      <c r="M20" s="112" t="s">
        <v>1082</v>
      </c>
      <c r="N20" s="109"/>
      <c r="O20" s="19"/>
    </row>
    <row r="21" spans="1:15" ht="39.75" customHeight="1" x14ac:dyDescent="0.3">
      <c r="A21" s="124"/>
      <c r="B21" s="127"/>
      <c r="C21" s="128"/>
      <c r="D21" s="128"/>
      <c r="E21" s="20" t="s">
        <v>999</v>
      </c>
      <c r="F21" s="20" t="s">
        <v>1055</v>
      </c>
      <c r="G21" s="150"/>
      <c r="H21" s="111"/>
      <c r="I21" s="25">
        <v>8</v>
      </c>
      <c r="J21" s="25">
        <v>8</v>
      </c>
      <c r="K21" s="25">
        <f t="shared" si="0"/>
        <v>64</v>
      </c>
      <c r="L21" s="25" t="str">
        <f>VLOOKUP(K21,'[2]TABLA DATOS'!$A$1:$B$65,2,FALSE)</f>
        <v>INTOLERABLE</v>
      </c>
      <c r="M21" s="113"/>
      <c r="N21" s="110"/>
      <c r="O21" s="19"/>
    </row>
    <row r="22" spans="1:15" ht="165.6" x14ac:dyDescent="0.3">
      <c r="A22" s="124"/>
      <c r="B22" s="20" t="s">
        <v>1002</v>
      </c>
      <c r="C22" s="20" t="s">
        <v>35</v>
      </c>
      <c r="D22" s="20" t="s">
        <v>71</v>
      </c>
      <c r="E22" s="20" t="s">
        <v>1003</v>
      </c>
      <c r="F22" s="20" t="s">
        <v>1055</v>
      </c>
      <c r="G22" s="103" t="s">
        <v>1083</v>
      </c>
      <c r="H22" s="104" t="s">
        <v>1056</v>
      </c>
      <c r="I22" s="25">
        <v>8</v>
      </c>
      <c r="J22" s="25">
        <v>8</v>
      </c>
      <c r="K22" s="25">
        <f>I22*J22</f>
        <v>64</v>
      </c>
      <c r="L22" s="25" t="str">
        <f>VLOOKUP(K22,'[2]TABLA DATOS'!$A$1:$B$65,2,FALSE)</f>
        <v>INTOLERABLE</v>
      </c>
      <c r="M22" s="103" t="s">
        <v>1083</v>
      </c>
      <c r="N22" s="104"/>
      <c r="O22" s="19"/>
    </row>
    <row r="23" spans="1:15" ht="39.75" customHeight="1" x14ac:dyDescent="0.3">
      <c r="A23" s="124"/>
      <c r="B23" s="20" t="s">
        <v>1057</v>
      </c>
      <c r="C23" s="20" t="s">
        <v>35</v>
      </c>
      <c r="D23" s="20" t="s">
        <v>71</v>
      </c>
      <c r="E23" s="20" t="s">
        <v>1058</v>
      </c>
      <c r="F23" s="20" t="s">
        <v>1059</v>
      </c>
      <c r="G23" s="103" t="s">
        <v>1082</v>
      </c>
      <c r="H23" s="104" t="s">
        <v>1060</v>
      </c>
      <c r="I23" s="25">
        <v>4</v>
      </c>
      <c r="J23" s="25">
        <v>8</v>
      </c>
      <c r="K23" s="25">
        <f>I23*J23</f>
        <v>32</v>
      </c>
      <c r="L23" s="25" t="str">
        <f>VLOOKUP(K23,'[2]TABLA DATOS'!$A$1:$B$65,2,FALSE)</f>
        <v>ALTO</v>
      </c>
      <c r="M23" s="103" t="s">
        <v>1082</v>
      </c>
      <c r="N23" s="104"/>
      <c r="O23" s="19"/>
    </row>
    <row r="24" spans="1:15" ht="193.2" x14ac:dyDescent="0.3">
      <c r="A24" s="124"/>
      <c r="B24" s="20" t="s">
        <v>1061</v>
      </c>
      <c r="C24" s="20" t="s">
        <v>35</v>
      </c>
      <c r="D24" s="20" t="s">
        <v>71</v>
      </c>
      <c r="E24" s="20" t="s">
        <v>999</v>
      </c>
      <c r="F24" s="20" t="s">
        <v>1055</v>
      </c>
      <c r="G24" s="103" t="s">
        <v>1082</v>
      </c>
      <c r="H24" s="104" t="s">
        <v>1062</v>
      </c>
      <c r="I24" s="25">
        <v>8</v>
      </c>
      <c r="J24" s="25">
        <v>8</v>
      </c>
      <c r="K24" s="25">
        <f>I24*J24</f>
        <v>64</v>
      </c>
      <c r="L24" s="25" t="str">
        <f>VLOOKUP(K24,'[2]TABLA DATOS'!$A$1:$B$65,2,FALSE)</f>
        <v>INTOLERABLE</v>
      </c>
      <c r="M24" s="103" t="s">
        <v>1082</v>
      </c>
      <c r="N24" s="104"/>
      <c r="O24" s="19"/>
    </row>
    <row r="25" spans="1:15" ht="39.75" customHeight="1" x14ac:dyDescent="0.3">
      <c r="A25" s="124"/>
      <c r="B25" s="20" t="s">
        <v>1006</v>
      </c>
      <c r="C25" s="20" t="s">
        <v>35</v>
      </c>
      <c r="D25" s="20" t="s">
        <v>71</v>
      </c>
      <c r="E25" s="20" t="s">
        <v>1063</v>
      </c>
      <c r="F25" s="20" t="s">
        <v>1008</v>
      </c>
      <c r="G25" s="103" t="s">
        <v>1081</v>
      </c>
      <c r="H25" s="104" t="s">
        <v>983</v>
      </c>
      <c r="I25" s="25">
        <v>4</v>
      </c>
      <c r="J25" s="25">
        <v>8</v>
      </c>
      <c r="K25" s="25">
        <f t="shared" ref="K25" si="1">I25*J25</f>
        <v>32</v>
      </c>
      <c r="L25" s="25" t="str">
        <f>VLOOKUP(K25,'[2]TABLA DATOS'!$A$1:$B$65,2,FALSE)</f>
        <v>ALTO</v>
      </c>
      <c r="M25" s="103" t="s">
        <v>1081</v>
      </c>
      <c r="N25" s="104"/>
      <c r="O25" s="19"/>
    </row>
    <row r="26" spans="1:15" ht="45.75" customHeight="1" x14ac:dyDescent="0.3">
      <c r="A26" s="124"/>
      <c r="B26" s="20" t="s">
        <v>1064</v>
      </c>
      <c r="C26" s="20" t="s">
        <v>35</v>
      </c>
      <c r="D26" s="20" t="s">
        <v>71</v>
      </c>
      <c r="E26" s="20" t="s">
        <v>1065</v>
      </c>
      <c r="F26" s="20" t="s">
        <v>1066</v>
      </c>
      <c r="G26" s="103" t="s">
        <v>1084</v>
      </c>
      <c r="H26" s="104" t="s">
        <v>1067</v>
      </c>
      <c r="I26" s="25">
        <v>4</v>
      </c>
      <c r="J26" s="25">
        <v>4</v>
      </c>
      <c r="K26" s="25">
        <f>I26*J26</f>
        <v>16</v>
      </c>
      <c r="L26" s="25" t="str">
        <f>VLOOKUP(K26,'[2]TABLA DATOS'!$A$1:$B$65,2,FALSE)</f>
        <v>ALTO</v>
      </c>
      <c r="M26" s="103" t="s">
        <v>1084</v>
      </c>
      <c r="N26" s="104"/>
      <c r="O26" s="19"/>
    </row>
    <row r="27" spans="1:15" ht="39.75" customHeight="1" x14ac:dyDescent="0.3">
      <c r="A27" s="105"/>
      <c r="B27" s="126" t="s">
        <v>1009</v>
      </c>
      <c r="C27" s="126" t="s">
        <v>35</v>
      </c>
      <c r="D27" s="126" t="s">
        <v>71</v>
      </c>
      <c r="E27" s="20" t="s">
        <v>1010</v>
      </c>
      <c r="F27" s="20" t="s">
        <v>1068</v>
      </c>
      <c r="G27" s="150" t="s">
        <v>1081</v>
      </c>
      <c r="H27" s="111" t="s">
        <v>1069</v>
      </c>
      <c r="I27" s="25">
        <v>4</v>
      </c>
      <c r="J27" s="25">
        <v>8</v>
      </c>
      <c r="K27" s="25">
        <f t="shared" ref="K27:K35" si="2">I27*J27</f>
        <v>32</v>
      </c>
      <c r="L27" s="25" t="str">
        <f>VLOOKUP(K27,'[2]TABLA DATOS'!$A$1:$B$65,2,FALSE)</f>
        <v>ALTO</v>
      </c>
      <c r="M27" s="112" t="s">
        <v>1081</v>
      </c>
      <c r="N27" s="109"/>
      <c r="O27" s="19"/>
    </row>
    <row r="28" spans="1:15" ht="39.75" customHeight="1" x14ac:dyDescent="0.3">
      <c r="A28" s="105"/>
      <c r="B28" s="128"/>
      <c r="C28" s="128"/>
      <c r="D28" s="128"/>
      <c r="E28" s="20" t="s">
        <v>1070</v>
      </c>
      <c r="F28" s="20" t="s">
        <v>1071</v>
      </c>
      <c r="G28" s="150"/>
      <c r="H28" s="111"/>
      <c r="I28" s="25">
        <v>4</v>
      </c>
      <c r="J28" s="25">
        <v>8</v>
      </c>
      <c r="K28" s="25">
        <f t="shared" si="2"/>
        <v>32</v>
      </c>
      <c r="L28" s="25" t="str">
        <f>VLOOKUP(K28,'[2]TABLA DATOS'!$A$1:$B$65,2,FALSE)</f>
        <v>ALTO</v>
      </c>
      <c r="M28" s="113"/>
      <c r="N28" s="110"/>
      <c r="O28" s="19"/>
    </row>
    <row r="29" spans="1:15" ht="39.75" customHeight="1" x14ac:dyDescent="0.3">
      <c r="A29" s="151" t="s">
        <v>1015</v>
      </c>
      <c r="B29" s="126" t="s">
        <v>1031</v>
      </c>
      <c r="C29" s="126" t="s">
        <v>35</v>
      </c>
      <c r="D29" s="126" t="s">
        <v>71</v>
      </c>
      <c r="E29" s="25" t="s">
        <v>1032</v>
      </c>
      <c r="F29" s="25" t="s">
        <v>1041</v>
      </c>
      <c r="G29" s="112" t="s">
        <v>1079</v>
      </c>
      <c r="H29" s="112" t="s">
        <v>1072</v>
      </c>
      <c r="I29" s="25">
        <v>2</v>
      </c>
      <c r="J29" s="25">
        <v>8</v>
      </c>
      <c r="K29" s="25">
        <f t="shared" si="2"/>
        <v>16</v>
      </c>
      <c r="L29" s="25" t="str">
        <f>VLOOKUP(K29,'[1]TABLA DATOS'!$A$1:$B$65,2,FALSE)</f>
        <v>ALTO</v>
      </c>
      <c r="M29" s="112" t="s">
        <v>1079</v>
      </c>
      <c r="N29" s="112"/>
      <c r="O29" s="19"/>
    </row>
    <row r="30" spans="1:15" ht="39.75" customHeight="1" x14ac:dyDescent="0.3">
      <c r="A30" s="152"/>
      <c r="B30" s="128"/>
      <c r="C30" s="128"/>
      <c r="D30" s="128"/>
      <c r="E30" s="25" t="s">
        <v>1033</v>
      </c>
      <c r="F30" s="25" t="s">
        <v>1041</v>
      </c>
      <c r="G30" s="114"/>
      <c r="H30" s="113"/>
      <c r="I30" s="25">
        <v>2</v>
      </c>
      <c r="J30" s="25">
        <v>8</v>
      </c>
      <c r="K30" s="25">
        <f t="shared" si="2"/>
        <v>16</v>
      </c>
      <c r="L30" s="25" t="str">
        <f>VLOOKUP(K30,'[1]TABLA DATOS'!$A$1:$B$65,2,FALSE)</f>
        <v>ALTO</v>
      </c>
      <c r="M30" s="113"/>
      <c r="N30" s="113"/>
      <c r="O30" s="19"/>
    </row>
    <row r="31" spans="1:15" ht="39.75" customHeight="1" x14ac:dyDescent="0.3">
      <c r="A31" s="152"/>
      <c r="B31" s="126" t="s">
        <v>1073</v>
      </c>
      <c r="C31" s="126" t="s">
        <v>35</v>
      </c>
      <c r="D31" s="126" t="s">
        <v>71</v>
      </c>
      <c r="E31" s="25" t="s">
        <v>1035</v>
      </c>
      <c r="F31" s="25" t="s">
        <v>1074</v>
      </c>
      <c r="G31" s="112" t="s">
        <v>1080</v>
      </c>
      <c r="H31" s="112" t="s">
        <v>1075</v>
      </c>
      <c r="I31" s="25">
        <v>2</v>
      </c>
      <c r="J31" s="25">
        <v>8</v>
      </c>
      <c r="K31" s="25">
        <f t="shared" si="2"/>
        <v>16</v>
      </c>
      <c r="L31" s="25" t="str">
        <f>VLOOKUP(K31,'[1]TABLA DATOS'!$A$1:$B$65,2,FALSE)</f>
        <v>ALTO</v>
      </c>
      <c r="M31" s="112" t="s">
        <v>1080</v>
      </c>
      <c r="N31" s="112"/>
      <c r="O31" s="19"/>
    </row>
    <row r="32" spans="1:15" ht="39.75" customHeight="1" x14ac:dyDescent="0.3">
      <c r="A32" s="152"/>
      <c r="B32" s="127"/>
      <c r="C32" s="127"/>
      <c r="D32" s="127"/>
      <c r="E32" s="25" t="s">
        <v>1036</v>
      </c>
      <c r="F32" s="25" t="s">
        <v>1076</v>
      </c>
      <c r="G32" s="114"/>
      <c r="H32" s="114"/>
      <c r="I32" s="25">
        <v>2</v>
      </c>
      <c r="J32" s="25">
        <v>8</v>
      </c>
      <c r="K32" s="25">
        <f>I32*J32</f>
        <v>16</v>
      </c>
      <c r="L32" s="25" t="str">
        <f>VLOOKUP(K32,'[1]TABLA DATOS'!$A$1:$B$65,2,FALSE)</f>
        <v>ALTO</v>
      </c>
      <c r="M32" s="114"/>
      <c r="N32" s="114"/>
      <c r="O32" s="19"/>
    </row>
    <row r="33" spans="1:15" ht="39.75" customHeight="1" x14ac:dyDescent="0.3">
      <c r="A33" s="152"/>
      <c r="B33" s="128"/>
      <c r="C33" s="127"/>
      <c r="D33" s="127"/>
      <c r="E33" s="25" t="s">
        <v>1018</v>
      </c>
      <c r="F33" s="25" t="s">
        <v>970</v>
      </c>
      <c r="G33" s="113"/>
      <c r="H33" s="113"/>
      <c r="I33" s="25">
        <v>2</v>
      </c>
      <c r="J33" s="25">
        <v>8</v>
      </c>
      <c r="K33" s="25">
        <f t="shared" ref="K33" si="3">I33*J33</f>
        <v>16</v>
      </c>
      <c r="L33" s="25" t="s">
        <v>794</v>
      </c>
      <c r="M33" s="113"/>
      <c r="N33" s="113"/>
      <c r="O33" s="19"/>
    </row>
    <row r="34" spans="1:15" ht="39.75" customHeight="1" x14ac:dyDescent="0.3">
      <c r="A34" s="152"/>
      <c r="B34" s="126" t="s">
        <v>1077</v>
      </c>
      <c r="C34" s="126" t="s">
        <v>35</v>
      </c>
      <c r="D34" s="126" t="s">
        <v>71</v>
      </c>
      <c r="E34" s="20" t="s">
        <v>1033</v>
      </c>
      <c r="F34" s="25" t="s">
        <v>144</v>
      </c>
      <c r="G34" s="112" t="s">
        <v>1080</v>
      </c>
      <c r="H34" s="109" t="s">
        <v>1078</v>
      </c>
      <c r="I34" s="25">
        <v>4</v>
      </c>
      <c r="J34" s="25">
        <v>8</v>
      </c>
      <c r="K34" s="25">
        <f t="shared" si="2"/>
        <v>32</v>
      </c>
      <c r="L34" s="25" t="s">
        <v>794</v>
      </c>
      <c r="M34" s="112" t="s">
        <v>1080</v>
      </c>
      <c r="N34" s="109"/>
      <c r="O34" s="19"/>
    </row>
    <row r="35" spans="1:15" ht="39.75" customHeight="1" x14ac:dyDescent="0.3">
      <c r="A35" s="153"/>
      <c r="B35" s="128"/>
      <c r="C35" s="128"/>
      <c r="D35" s="128"/>
      <c r="E35" s="20" t="s">
        <v>1018</v>
      </c>
      <c r="F35" s="25" t="s">
        <v>970</v>
      </c>
      <c r="G35" s="113"/>
      <c r="H35" s="110"/>
      <c r="I35" s="25">
        <v>4</v>
      </c>
      <c r="J35" s="25">
        <v>8</v>
      </c>
      <c r="K35" s="25">
        <f t="shared" si="2"/>
        <v>32</v>
      </c>
      <c r="L35" s="25" t="s">
        <v>794</v>
      </c>
      <c r="M35" s="113"/>
      <c r="N35" s="110"/>
      <c r="O35" s="19"/>
    </row>
    <row r="36" spans="1:15" ht="39.75" customHeight="1" x14ac:dyDescent="0.3">
      <c r="A36"/>
      <c r="B36"/>
      <c r="C36"/>
      <c r="D36"/>
      <c r="E36"/>
      <c r="F36"/>
      <c r="G36"/>
      <c r="H36"/>
      <c r="M36"/>
      <c r="N36"/>
    </row>
    <row r="37" spans="1:15" ht="39.75" customHeight="1" x14ac:dyDescent="0.3">
      <c r="A37"/>
      <c r="B37"/>
      <c r="C37"/>
      <c r="D37"/>
      <c r="E37"/>
      <c r="F37"/>
      <c r="G37"/>
      <c r="H37"/>
      <c r="M37"/>
      <c r="N37"/>
    </row>
    <row r="38" spans="1:15" ht="39.75" customHeight="1" x14ac:dyDescent="0.3">
      <c r="A38"/>
      <c r="B38"/>
      <c r="C38"/>
      <c r="D38"/>
      <c r="E38"/>
      <c r="F38"/>
      <c r="G38"/>
      <c r="H38"/>
      <c r="M38"/>
      <c r="N38"/>
    </row>
    <row r="39" spans="1:15" ht="39.75" customHeight="1" x14ac:dyDescent="0.3">
      <c r="A39"/>
      <c r="B39"/>
      <c r="C39"/>
      <c r="D39"/>
      <c r="E39"/>
      <c r="F39"/>
      <c r="G39"/>
      <c r="H39"/>
      <c r="M39"/>
      <c r="N39"/>
    </row>
    <row r="40" spans="1:15" ht="39.75" customHeight="1" x14ac:dyDescent="0.3">
      <c r="A40"/>
      <c r="B40"/>
      <c r="C40"/>
      <c r="D40"/>
      <c r="E40"/>
      <c r="F40"/>
      <c r="G40"/>
      <c r="H40"/>
      <c r="M40"/>
      <c r="N40"/>
    </row>
    <row r="41" spans="1:15" ht="39.75" customHeight="1" x14ac:dyDescent="0.3">
      <c r="A41"/>
      <c r="B41"/>
      <c r="C41"/>
      <c r="D41"/>
      <c r="E41"/>
      <c r="F41"/>
      <c r="G41"/>
      <c r="H41"/>
      <c r="M41"/>
      <c r="N41"/>
    </row>
    <row r="42" spans="1:15" ht="39.75" customHeight="1" x14ac:dyDescent="0.3">
      <c r="A42"/>
      <c r="B42"/>
      <c r="C42"/>
      <c r="D42"/>
      <c r="E42"/>
      <c r="F42"/>
      <c r="G42"/>
      <c r="H42"/>
      <c r="M42"/>
      <c r="N42"/>
    </row>
    <row r="43" spans="1:15" ht="39.75" customHeight="1" x14ac:dyDescent="0.3">
      <c r="A43"/>
      <c r="B43"/>
      <c r="C43"/>
      <c r="D43"/>
      <c r="E43"/>
      <c r="F43"/>
      <c r="G43"/>
      <c r="H43"/>
      <c r="M43"/>
      <c r="N43"/>
    </row>
    <row r="44" spans="1:15" ht="39.75" customHeight="1" x14ac:dyDescent="0.3">
      <c r="A44"/>
      <c r="B44"/>
      <c r="C44"/>
      <c r="D44"/>
      <c r="E44"/>
      <c r="F44"/>
      <c r="G44"/>
      <c r="H44"/>
      <c r="M44"/>
      <c r="N44"/>
    </row>
    <row r="45" spans="1:15" ht="39.75" customHeight="1" x14ac:dyDescent="0.3">
      <c r="A45"/>
      <c r="B45"/>
      <c r="C45"/>
      <c r="D45"/>
      <c r="E45"/>
      <c r="F45"/>
      <c r="G45"/>
      <c r="H45"/>
      <c r="M45"/>
      <c r="N45"/>
    </row>
    <row r="46" spans="1:15" ht="39.75" customHeight="1" x14ac:dyDescent="0.3">
      <c r="A46"/>
      <c r="B46"/>
      <c r="C46"/>
      <c r="D46"/>
      <c r="E46"/>
      <c r="F46"/>
      <c r="G46"/>
      <c r="H46"/>
      <c r="M46"/>
      <c r="N46"/>
    </row>
    <row r="47" spans="1:15" ht="39.75" customHeight="1" x14ac:dyDescent="0.3">
      <c r="A47"/>
      <c r="B47"/>
      <c r="C47"/>
      <c r="D47"/>
      <c r="E47"/>
      <c r="F47"/>
      <c r="G47"/>
      <c r="H47"/>
      <c r="M47"/>
      <c r="N47"/>
    </row>
    <row r="48" spans="1:15" ht="39.75" customHeight="1" x14ac:dyDescent="0.3">
      <c r="A48"/>
      <c r="B48"/>
      <c r="C48"/>
      <c r="D48"/>
      <c r="E48"/>
      <c r="F48"/>
      <c r="G48"/>
      <c r="H48"/>
      <c r="M48"/>
      <c r="N48"/>
    </row>
    <row r="49" customFormat="1" ht="39.75" customHeight="1" x14ac:dyDescent="0.3"/>
    <row r="50" customFormat="1" ht="39.75" customHeight="1" x14ac:dyDescent="0.3"/>
    <row r="51" customFormat="1" ht="39.75" customHeight="1" x14ac:dyDescent="0.3"/>
    <row r="52" customFormat="1" ht="39.75" customHeight="1" x14ac:dyDescent="0.3"/>
    <row r="53" customFormat="1" ht="39.75" customHeight="1" x14ac:dyDescent="0.3"/>
    <row r="54" customFormat="1" ht="39.75" customHeight="1" x14ac:dyDescent="0.3"/>
    <row r="55" customFormat="1" ht="39.75" customHeight="1" x14ac:dyDescent="0.3"/>
    <row r="56" customFormat="1" ht="39.75" customHeight="1" x14ac:dyDescent="0.3"/>
    <row r="57" customFormat="1" ht="39.75" customHeight="1" x14ac:dyDescent="0.3"/>
    <row r="58" customFormat="1" ht="39.75" customHeight="1" x14ac:dyDescent="0.3"/>
    <row r="59" customFormat="1" ht="39.75" customHeight="1" x14ac:dyDescent="0.3"/>
    <row r="60" customFormat="1" ht="39.75" customHeight="1" x14ac:dyDescent="0.3"/>
    <row r="61" customFormat="1" ht="39.75" customHeight="1" x14ac:dyDescent="0.3"/>
    <row r="62" customFormat="1" ht="39.75" customHeight="1" x14ac:dyDescent="0.3"/>
    <row r="63" customFormat="1" ht="39.75" customHeight="1" x14ac:dyDescent="0.3"/>
    <row r="64" customFormat="1" ht="39.75" customHeight="1" x14ac:dyDescent="0.3"/>
    <row r="65" customFormat="1" ht="39.75" customHeight="1" x14ac:dyDescent="0.3"/>
    <row r="66" customFormat="1" ht="39.75" customHeight="1" x14ac:dyDescent="0.3"/>
    <row r="67" customFormat="1" ht="39.75" customHeight="1" x14ac:dyDescent="0.3"/>
    <row r="68" customFormat="1" ht="39.75" customHeight="1" x14ac:dyDescent="0.3"/>
    <row r="69" customFormat="1" ht="39.75" customHeight="1" x14ac:dyDescent="0.3"/>
    <row r="70" customFormat="1" ht="39.75" customHeight="1" x14ac:dyDescent="0.3"/>
    <row r="71" customFormat="1" ht="39.75" customHeight="1" x14ac:dyDescent="0.3"/>
    <row r="72" customFormat="1" ht="39.75" customHeight="1" x14ac:dyDescent="0.3"/>
    <row r="73" customFormat="1" ht="39.75" customHeight="1" x14ac:dyDescent="0.3"/>
    <row r="74" customFormat="1" ht="39.75" customHeight="1" x14ac:dyDescent="0.3"/>
    <row r="75" customFormat="1" ht="39.75" customHeight="1" x14ac:dyDescent="0.3"/>
    <row r="76" customFormat="1" ht="39.75" customHeight="1" x14ac:dyDescent="0.3"/>
    <row r="77" customFormat="1" ht="39.75" customHeight="1" x14ac:dyDescent="0.3"/>
    <row r="78" customFormat="1" ht="39.75" customHeight="1" x14ac:dyDescent="0.3"/>
    <row r="79" customFormat="1" ht="39.75" customHeight="1" x14ac:dyDescent="0.3"/>
    <row r="80" customFormat="1" ht="39.75" customHeight="1" x14ac:dyDescent="0.3"/>
    <row r="81" customFormat="1" ht="39.75" customHeight="1" x14ac:dyDescent="0.3"/>
    <row r="82" customFormat="1" ht="39.75" customHeight="1" x14ac:dyDescent="0.3"/>
    <row r="83" customFormat="1" ht="39.75" customHeight="1" x14ac:dyDescent="0.3"/>
    <row r="84" customFormat="1" ht="39.75" customHeight="1" x14ac:dyDescent="0.3"/>
    <row r="85" customFormat="1" ht="39.75" customHeight="1" x14ac:dyDescent="0.3"/>
    <row r="86" customFormat="1" ht="39.75" customHeight="1" x14ac:dyDescent="0.3"/>
    <row r="87" customFormat="1" ht="39.75" customHeight="1" x14ac:dyDescent="0.3"/>
    <row r="88" customFormat="1" ht="39.75" customHeight="1" x14ac:dyDescent="0.3"/>
    <row r="89" customFormat="1" ht="39.75" customHeight="1" x14ac:dyDescent="0.3"/>
    <row r="90" customFormat="1" ht="39.75" customHeight="1" x14ac:dyDescent="0.3"/>
    <row r="91" customFormat="1" ht="39.75" customHeight="1" x14ac:dyDescent="0.3"/>
    <row r="92" customFormat="1" ht="39.75" customHeight="1" x14ac:dyDescent="0.3"/>
    <row r="93" customFormat="1" ht="39.75" customHeight="1" x14ac:dyDescent="0.3"/>
    <row r="94" customFormat="1" ht="39.75" customHeight="1" x14ac:dyDescent="0.3"/>
    <row r="95" customFormat="1" ht="39.75" customHeight="1" x14ac:dyDescent="0.3"/>
    <row r="96" customFormat="1" ht="39.75" customHeight="1" x14ac:dyDescent="0.3"/>
    <row r="97" customFormat="1" ht="39.75" customHeight="1" x14ac:dyDescent="0.3"/>
    <row r="98" customFormat="1" ht="39.75" customHeight="1" x14ac:dyDescent="0.3"/>
    <row r="99" customFormat="1" ht="39.75" customHeight="1" x14ac:dyDescent="0.3"/>
    <row r="100" customFormat="1" ht="39.75" customHeight="1" x14ac:dyDescent="0.3"/>
    <row r="101" customFormat="1" ht="39.75" customHeight="1" x14ac:dyDescent="0.3"/>
    <row r="102" customFormat="1" ht="39.75" customHeight="1" x14ac:dyDescent="0.3"/>
    <row r="103" customFormat="1" ht="39.75" customHeight="1" x14ac:dyDescent="0.3"/>
    <row r="104" customFormat="1" ht="39.75" customHeight="1" x14ac:dyDescent="0.3"/>
    <row r="105" customFormat="1" ht="39.75" customHeight="1" x14ac:dyDescent="0.3"/>
    <row r="106" customFormat="1" ht="39.75" customHeight="1" x14ac:dyDescent="0.3"/>
    <row r="107" customFormat="1" ht="39.75" customHeight="1" x14ac:dyDescent="0.3"/>
    <row r="108" customFormat="1" ht="39.75" customHeight="1" x14ac:dyDescent="0.3"/>
    <row r="109" customFormat="1" ht="39.75" customHeight="1" x14ac:dyDescent="0.3"/>
    <row r="110" customFormat="1" ht="39.75" customHeight="1" x14ac:dyDescent="0.3"/>
    <row r="111" customFormat="1" ht="39.75" customHeight="1" x14ac:dyDescent="0.3"/>
    <row r="112" customFormat="1" ht="39.75" customHeight="1" x14ac:dyDescent="0.3"/>
    <row r="113" customFormat="1" ht="39.75" customHeight="1" x14ac:dyDescent="0.3"/>
    <row r="114" customFormat="1" ht="39.75" customHeight="1" x14ac:dyDescent="0.3"/>
    <row r="115" customFormat="1" ht="39.75" customHeight="1" x14ac:dyDescent="0.3"/>
    <row r="116" customFormat="1" ht="39.75" customHeight="1" x14ac:dyDescent="0.3"/>
    <row r="117" customFormat="1" ht="39.75" customHeight="1" x14ac:dyDescent="0.3"/>
    <row r="118" customFormat="1" ht="39.75" customHeight="1" x14ac:dyDescent="0.3"/>
    <row r="119" customFormat="1" ht="39.75" customHeight="1" x14ac:dyDescent="0.3"/>
    <row r="120" customFormat="1" ht="39.75" customHeight="1" x14ac:dyDescent="0.3"/>
    <row r="121" customFormat="1" ht="39.75" customHeight="1" x14ac:dyDescent="0.3"/>
    <row r="122" customFormat="1" ht="39.75" customHeight="1" x14ac:dyDescent="0.3"/>
    <row r="123" customFormat="1" ht="39.75" customHeight="1" x14ac:dyDescent="0.3"/>
    <row r="124" customFormat="1" ht="39.75" customHeight="1" x14ac:dyDescent="0.3"/>
    <row r="125" customFormat="1" ht="39.75" customHeight="1" x14ac:dyDescent="0.3"/>
    <row r="126" customFormat="1" ht="39.75" customHeight="1" x14ac:dyDescent="0.3"/>
    <row r="127" customFormat="1" ht="39.75" customHeight="1" x14ac:dyDescent="0.3"/>
    <row r="128" customFormat="1" ht="39.75" customHeight="1" x14ac:dyDescent="0.3"/>
    <row r="129" customFormat="1" ht="39.75" customHeight="1" x14ac:dyDescent="0.3"/>
    <row r="130" customFormat="1" ht="39.75" customHeight="1" x14ac:dyDescent="0.3"/>
    <row r="131" customFormat="1" ht="39.75" customHeight="1" x14ac:dyDescent="0.3"/>
    <row r="132" customFormat="1" ht="39.75" customHeight="1" x14ac:dyDescent="0.3"/>
    <row r="133" customFormat="1" ht="39.75" customHeight="1" x14ac:dyDescent="0.3"/>
    <row r="134" customFormat="1" ht="39.75" customHeight="1" x14ac:dyDescent="0.3"/>
    <row r="135" customFormat="1" ht="39.75" customHeight="1" x14ac:dyDescent="0.3"/>
    <row r="136" customFormat="1" ht="39.75" customHeight="1" x14ac:dyDescent="0.3"/>
    <row r="137" customFormat="1" ht="39.75" customHeight="1" x14ac:dyDescent="0.3"/>
    <row r="138" customFormat="1" ht="39.75" customHeight="1" x14ac:dyDescent="0.3"/>
    <row r="139" customFormat="1" ht="39.75" customHeight="1" x14ac:dyDescent="0.3"/>
    <row r="140" customFormat="1" ht="39.75" customHeight="1" x14ac:dyDescent="0.3"/>
    <row r="141" customFormat="1" ht="39.75" customHeight="1" x14ac:dyDescent="0.3"/>
    <row r="142" customFormat="1" ht="39.75" customHeight="1" x14ac:dyDescent="0.3"/>
    <row r="143" customFormat="1" ht="39.75" customHeight="1" x14ac:dyDescent="0.3"/>
    <row r="144" customFormat="1" ht="39.75" customHeight="1" x14ac:dyDescent="0.3"/>
    <row r="145" customFormat="1" ht="39.75" customHeight="1" x14ac:dyDescent="0.3"/>
    <row r="146" customFormat="1" ht="39.75" customHeight="1" x14ac:dyDescent="0.3"/>
    <row r="147" customFormat="1" ht="39.75" customHeight="1" x14ac:dyDescent="0.3"/>
    <row r="148" customFormat="1" ht="39.75" customHeight="1" x14ac:dyDescent="0.3"/>
    <row r="149" customFormat="1" ht="39.75" customHeight="1" x14ac:dyDescent="0.3"/>
    <row r="150" customFormat="1" ht="39.75" customHeight="1" x14ac:dyDescent="0.3"/>
    <row r="151" customFormat="1" ht="39.75" customHeight="1" x14ac:dyDescent="0.3"/>
    <row r="152" customFormat="1" ht="39.75" customHeight="1" x14ac:dyDescent="0.3"/>
    <row r="153" customFormat="1" ht="39.75" customHeight="1" x14ac:dyDescent="0.3"/>
    <row r="154" customFormat="1" ht="39.75" customHeight="1" x14ac:dyDescent="0.3"/>
    <row r="155" customFormat="1" ht="39.75" customHeight="1" x14ac:dyDescent="0.3"/>
    <row r="156" customFormat="1" ht="39.75" customHeight="1" x14ac:dyDescent="0.3"/>
    <row r="157" customFormat="1" ht="39.75" customHeight="1" x14ac:dyDescent="0.3"/>
    <row r="158" customFormat="1" ht="39.75" customHeight="1" x14ac:dyDescent="0.3"/>
    <row r="159" customFormat="1" ht="39.75" customHeight="1" x14ac:dyDescent="0.3"/>
    <row r="160" customFormat="1" ht="39.75" customHeight="1" x14ac:dyDescent="0.3"/>
    <row r="161" customFormat="1" ht="39.75" customHeight="1" x14ac:dyDescent="0.3"/>
    <row r="162" customFormat="1" ht="39.75" customHeight="1" x14ac:dyDescent="0.3"/>
    <row r="163" customFormat="1" ht="39.75" customHeight="1" x14ac:dyDescent="0.3"/>
    <row r="164" customFormat="1" ht="39.75" customHeight="1" x14ac:dyDescent="0.3"/>
    <row r="165" customFormat="1" ht="39.75" customHeight="1" x14ac:dyDescent="0.25"/>
    <row r="166" customFormat="1" ht="39.75" customHeight="1" x14ac:dyDescent="0.25"/>
    <row r="167" customFormat="1" ht="39.75" customHeight="1" x14ac:dyDescent="0.25"/>
    <row r="168" customFormat="1" ht="39.75" customHeight="1" x14ac:dyDescent="0.25"/>
    <row r="169" customFormat="1" ht="39.75" customHeight="1" x14ac:dyDescent="0.25"/>
    <row r="170" customFormat="1" ht="15" x14ac:dyDescent="0.25"/>
    <row r="171" customFormat="1" ht="15" x14ac:dyDescent="0.25"/>
    <row r="172" customFormat="1" ht="15" x14ac:dyDescent="0.25"/>
    <row r="173" customFormat="1" ht="15" x14ac:dyDescent="0.25"/>
    <row r="174" customFormat="1" ht="15" x14ac:dyDescent="0.25"/>
    <row r="175" customFormat="1" ht="15" x14ac:dyDescent="0.25"/>
    <row r="176" customFormat="1" ht="15" x14ac:dyDescent="0.25"/>
    <row r="177" customFormat="1" ht="15" x14ac:dyDescent="0.25"/>
    <row r="178" customFormat="1" ht="15" x14ac:dyDescent="0.25"/>
    <row r="179" customFormat="1" ht="15" x14ac:dyDescent="0.25"/>
    <row r="180" customFormat="1" ht="15" x14ac:dyDescent="0.25"/>
    <row r="181" customFormat="1" ht="15" x14ac:dyDescent="0.25"/>
    <row r="182" customFormat="1" ht="15" x14ac:dyDescent="0.25"/>
    <row r="183" customFormat="1" ht="15" x14ac:dyDescent="0.25"/>
    <row r="184" customFormat="1" ht="15" x14ac:dyDescent="0.25"/>
    <row r="185" customFormat="1" ht="15" x14ac:dyDescent="0.25"/>
    <row r="186" customFormat="1" ht="15" x14ac:dyDescent="0.25"/>
    <row r="187" customFormat="1" ht="15" x14ac:dyDescent="0.25"/>
    <row r="188" customFormat="1" ht="15" x14ac:dyDescent="0.25"/>
    <row r="189" customFormat="1" ht="15" x14ac:dyDescent="0.25"/>
    <row r="190" customFormat="1" ht="15" x14ac:dyDescent="0.25"/>
    <row r="191" customFormat="1" ht="15" x14ac:dyDescent="0.25"/>
    <row r="192" customFormat="1" ht="15" x14ac:dyDescent="0.25"/>
    <row r="193" customFormat="1" ht="15" x14ac:dyDescent="0.25"/>
    <row r="194" customFormat="1" ht="15" x14ac:dyDescent="0.25"/>
    <row r="195" customFormat="1" ht="15" x14ac:dyDescent="0.25"/>
    <row r="196" customFormat="1" ht="15" x14ac:dyDescent="0.25"/>
    <row r="197" customFormat="1" ht="15" x14ac:dyDescent="0.25"/>
    <row r="198" customFormat="1" ht="15" x14ac:dyDescent="0.25"/>
    <row r="199" customFormat="1" ht="15" x14ac:dyDescent="0.25"/>
    <row r="200" customFormat="1" ht="15" x14ac:dyDescent="0.25"/>
    <row r="201" customFormat="1" ht="15" x14ac:dyDescent="0.25"/>
    <row r="202" customFormat="1" ht="15" x14ac:dyDescent="0.25"/>
    <row r="203" customFormat="1" ht="15" x14ac:dyDescent="0.25"/>
    <row r="204" customFormat="1" ht="15" x14ac:dyDescent="0.25"/>
    <row r="205" customFormat="1" ht="15" x14ac:dyDescent="0.25"/>
    <row r="206" customFormat="1" ht="15" x14ac:dyDescent="0.25"/>
    <row r="207" customFormat="1" ht="15" x14ac:dyDescent="0.25"/>
    <row r="208" customFormat="1" ht="15" x14ac:dyDescent="0.25"/>
    <row r="209" customFormat="1" ht="15" x14ac:dyDescent="0.25"/>
    <row r="210" customFormat="1" ht="15" x14ac:dyDescent="0.25"/>
    <row r="211" customFormat="1" ht="15" x14ac:dyDescent="0.25"/>
    <row r="212" customFormat="1" ht="15" x14ac:dyDescent="0.25"/>
    <row r="213" customFormat="1" ht="15" x14ac:dyDescent="0.25"/>
    <row r="214" customFormat="1" ht="15" x14ac:dyDescent="0.25"/>
    <row r="215" customFormat="1" ht="15" x14ac:dyDescent="0.25"/>
    <row r="216" customFormat="1" ht="15" x14ac:dyDescent="0.25"/>
    <row r="217" customFormat="1" ht="15" x14ac:dyDescent="0.25"/>
    <row r="218" customFormat="1" ht="15" x14ac:dyDescent="0.25"/>
    <row r="219" customFormat="1" ht="15" x14ac:dyDescent="0.25"/>
    <row r="220" customFormat="1" ht="15" x14ac:dyDescent="0.25"/>
    <row r="221" customFormat="1" ht="15" x14ac:dyDescent="0.25"/>
    <row r="222" customFormat="1" ht="15" x14ac:dyDescent="0.25"/>
    <row r="223" customFormat="1" ht="15" x14ac:dyDescent="0.25"/>
    <row r="224" customFormat="1" ht="15" x14ac:dyDescent="0.25"/>
  </sheetData>
  <mergeCells count="85">
    <mergeCell ref="H34:H35"/>
    <mergeCell ref="N31:N33"/>
    <mergeCell ref="B34:B35"/>
    <mergeCell ref="C34:C35"/>
    <mergeCell ref="D34:D35"/>
    <mergeCell ref="M34:M35"/>
    <mergeCell ref="N34:N35"/>
    <mergeCell ref="A29:A35"/>
    <mergeCell ref="B29:B30"/>
    <mergeCell ref="C29:C30"/>
    <mergeCell ref="D29:D30"/>
    <mergeCell ref="G34:G35"/>
    <mergeCell ref="N29:N30"/>
    <mergeCell ref="B31:B33"/>
    <mergeCell ref="C31:C33"/>
    <mergeCell ref="D31:D33"/>
    <mergeCell ref="M31:M33"/>
    <mergeCell ref="G29:G30"/>
    <mergeCell ref="H29:H30"/>
    <mergeCell ref="G31:G33"/>
    <mergeCell ref="H31:H33"/>
    <mergeCell ref="M29:M30"/>
    <mergeCell ref="B27:B28"/>
    <mergeCell ref="C27:C28"/>
    <mergeCell ref="D27:D28"/>
    <mergeCell ref="G27:G28"/>
    <mergeCell ref="H27:H28"/>
    <mergeCell ref="A14:A26"/>
    <mergeCell ref="B14:B15"/>
    <mergeCell ref="C14:C15"/>
    <mergeCell ref="D14:D15"/>
    <mergeCell ref="G14:G15"/>
    <mergeCell ref="G17:G18"/>
    <mergeCell ref="G20:G21"/>
    <mergeCell ref="B17:B18"/>
    <mergeCell ref="C17:C18"/>
    <mergeCell ref="D17:D18"/>
    <mergeCell ref="B20:B21"/>
    <mergeCell ref="C20:C21"/>
    <mergeCell ref="D20:D21"/>
    <mergeCell ref="O3:O4"/>
    <mergeCell ref="M3:M4"/>
    <mergeCell ref="N3:N4"/>
    <mergeCell ref="N5:N7"/>
    <mergeCell ref="B8:B10"/>
    <mergeCell ref="C8:C10"/>
    <mergeCell ref="D8:D10"/>
    <mergeCell ref="M8:M10"/>
    <mergeCell ref="N8:N10"/>
    <mergeCell ref="M5:M7"/>
    <mergeCell ref="C3:C4"/>
    <mergeCell ref="D3:D4"/>
    <mergeCell ref="E3:E4"/>
    <mergeCell ref="I3:L3"/>
    <mergeCell ref="G3:H4"/>
    <mergeCell ref="O5:O7"/>
    <mergeCell ref="A5:A13"/>
    <mergeCell ref="B5:B7"/>
    <mergeCell ref="C5:C7"/>
    <mergeCell ref="D5:D7"/>
    <mergeCell ref="G11:G13"/>
    <mergeCell ref="G5:H7"/>
    <mergeCell ref="B11:B13"/>
    <mergeCell ref="C11:C13"/>
    <mergeCell ref="D11:D13"/>
    <mergeCell ref="G8:H10"/>
    <mergeCell ref="H11:H13"/>
    <mergeCell ref="B1:N1"/>
    <mergeCell ref="C2:D2"/>
    <mergeCell ref="I2:L2"/>
    <mergeCell ref="M2:N2"/>
    <mergeCell ref="G2:H2"/>
    <mergeCell ref="N27:N28"/>
    <mergeCell ref="M27:M28"/>
    <mergeCell ref="N20:N21"/>
    <mergeCell ref="M20:M21"/>
    <mergeCell ref="N11:N13"/>
    <mergeCell ref="M11:M13"/>
    <mergeCell ref="M14:M15"/>
    <mergeCell ref="H14:H15"/>
    <mergeCell ref="H17:H18"/>
    <mergeCell ref="H20:H21"/>
    <mergeCell ref="N14:N15"/>
    <mergeCell ref="M17:M18"/>
    <mergeCell ref="N17:N18"/>
  </mergeCells>
  <conditionalFormatting sqref="L2">
    <cfRule type="containsText" dxfId="255" priority="3" stopIfTrue="1" operator="containsText" text="INTOLERABLE">
      <formula>NOT(ISERROR(SEARCH("INTOLERABLE",L2)))</formula>
    </cfRule>
    <cfRule type="containsText" dxfId="254" priority="4" stopIfTrue="1" operator="containsText" text="ALTO">
      <formula>NOT(ISERROR(SEARCH("ALTO",L2)))</formula>
    </cfRule>
    <cfRule type="containsText" dxfId="253" priority="5" stopIfTrue="1" operator="containsText" text="MEDIO">
      <formula>NOT(ISERROR(SEARCH("MEDIO",L2)))</formula>
    </cfRule>
    <cfRule type="containsText" dxfId="252" priority="6" stopIfTrue="1" operator="containsText" text="BAJO">
      <formula>NOT(ISERROR(SEARCH("BAJO",L2)))</formula>
    </cfRule>
  </conditionalFormatting>
  <conditionalFormatting sqref="L4">
    <cfRule type="cellIs" dxfId="251" priority="76" stopIfTrue="1" operator="equal">
      <formula>"A"</formula>
    </cfRule>
    <cfRule type="cellIs" dxfId="250" priority="77" stopIfTrue="1" operator="equal">
      <formula>"M"</formula>
    </cfRule>
    <cfRule type="cellIs" dxfId="249" priority="78" stopIfTrue="1" operator="equal">
      <formula>"NA"</formula>
    </cfRule>
  </conditionalFormatting>
  <conditionalFormatting sqref="L5:L35">
    <cfRule type="containsText" dxfId="248" priority="20" stopIfTrue="1" operator="containsText" text="INTOLERABLE">
      <formula>NOT(ISERROR(SEARCH("INTOLERABLE",L5)))</formula>
    </cfRule>
    <cfRule type="containsText" dxfId="247" priority="21" stopIfTrue="1" operator="containsText" text="ALTO">
      <formula>NOT(ISERROR(SEARCH("ALTO",L5)))</formula>
    </cfRule>
    <cfRule type="containsText" dxfId="246" priority="22" stopIfTrue="1" operator="containsText" text="MEDIO">
      <formula>NOT(ISERROR(SEARCH("MEDIO",L5)))</formula>
    </cfRule>
    <cfRule type="containsText" dxfId="245" priority="23" stopIfTrue="1" operator="containsText" text="BAJO">
      <formula>NOT(ISERROR(SEARCH("BAJO",L5)))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7"/>
  <sheetViews>
    <sheetView view="pageBreakPreview" zoomScale="80" zoomScaleNormal="75" zoomScaleSheetLayoutView="80" workbookViewId="0">
      <selection activeCell="L3" sqref="L3:L4"/>
    </sheetView>
  </sheetViews>
  <sheetFormatPr baseColWidth="10" defaultRowHeight="14.4" x14ac:dyDescent="0.3"/>
  <cols>
    <col min="1" max="1" width="27.33203125" customWidth="1"/>
    <col min="2" max="2" width="30.88671875" customWidth="1"/>
    <col min="3" max="3" width="11.6640625" customWidth="1"/>
    <col min="4" max="4" width="8.5546875" customWidth="1"/>
    <col min="5" max="5" width="33.33203125" customWidth="1"/>
    <col min="6" max="6" width="21.6640625" customWidth="1"/>
    <col min="7" max="7" width="6.6640625" customWidth="1"/>
    <col min="8" max="8" width="6" customWidth="1"/>
    <col min="9" max="9" width="6.6640625" customWidth="1"/>
    <col min="10" max="10" width="9.109375" customWidth="1"/>
    <col min="11" max="11" width="34.88671875" customWidth="1"/>
    <col min="12" max="12" width="42.6640625" customWidth="1"/>
    <col min="13" max="13" width="6.6640625" customWidth="1"/>
    <col min="14" max="15" width="7.109375" style="3" customWidth="1"/>
    <col min="16" max="16" width="9.44140625" style="4" customWidth="1"/>
    <col min="17" max="17" width="20" customWidth="1"/>
    <col min="18" max="18" width="19.33203125" customWidth="1"/>
    <col min="19" max="19" width="9.109375" customWidth="1"/>
  </cols>
  <sheetData>
    <row r="1" spans="1:17" ht="62.25" customHeight="1" x14ac:dyDescent="0.3">
      <c r="A1" s="58"/>
      <c r="B1" s="215" t="s">
        <v>828</v>
      </c>
      <c r="C1" s="215"/>
      <c r="D1" s="215"/>
      <c r="E1" s="215"/>
      <c r="F1" s="215"/>
      <c r="G1" s="215"/>
      <c r="H1" s="215"/>
      <c r="I1" s="215"/>
      <c r="J1" s="215"/>
      <c r="K1" s="215"/>
      <c r="L1" s="215"/>
      <c r="M1" s="215"/>
      <c r="N1" s="215"/>
      <c r="O1" s="215"/>
      <c r="P1" s="215"/>
      <c r="Q1" s="216"/>
    </row>
    <row r="2" spans="1:17" ht="49.5" customHeight="1" x14ac:dyDescent="0.3">
      <c r="A2" s="47" t="s">
        <v>827</v>
      </c>
      <c r="B2" s="71" t="s">
        <v>861</v>
      </c>
      <c r="C2" s="212" t="s">
        <v>829</v>
      </c>
      <c r="D2" s="212"/>
      <c r="E2" s="71" t="s">
        <v>861</v>
      </c>
      <c r="F2" s="72" t="s">
        <v>821</v>
      </c>
      <c r="G2" s="213" t="s">
        <v>861</v>
      </c>
      <c r="H2" s="213"/>
      <c r="I2" s="213"/>
      <c r="J2" s="213"/>
      <c r="K2" s="73" t="s">
        <v>791</v>
      </c>
      <c r="L2" s="74" t="s">
        <v>861</v>
      </c>
      <c r="M2" s="209" t="s">
        <v>830</v>
      </c>
      <c r="N2" s="210"/>
      <c r="O2" s="210"/>
      <c r="P2" s="210"/>
      <c r="Q2" s="211"/>
    </row>
    <row r="3" spans="1:17" ht="29.25" customHeight="1" x14ac:dyDescent="0.3">
      <c r="A3" s="49" t="s">
        <v>189</v>
      </c>
      <c r="B3" s="23" t="s">
        <v>824</v>
      </c>
      <c r="C3" s="141" t="s">
        <v>125</v>
      </c>
      <c r="D3" s="142" t="s">
        <v>32</v>
      </c>
      <c r="E3" s="136" t="s">
        <v>119</v>
      </c>
      <c r="F3" s="136" t="s">
        <v>651</v>
      </c>
      <c r="G3" s="136" t="s">
        <v>820</v>
      </c>
      <c r="H3" s="136"/>
      <c r="I3" s="136"/>
      <c r="J3" s="136"/>
      <c r="K3" s="136" t="s">
        <v>819</v>
      </c>
      <c r="L3" s="136" t="s">
        <v>123</v>
      </c>
      <c r="M3" s="135" t="s">
        <v>126</v>
      </c>
      <c r="N3" s="135"/>
      <c r="O3" s="135"/>
      <c r="P3" s="135"/>
      <c r="Q3" s="75"/>
    </row>
    <row r="4" spans="1:17" ht="93.75" customHeight="1" x14ac:dyDescent="0.3">
      <c r="A4" s="49" t="s">
        <v>30</v>
      </c>
      <c r="B4" s="15" t="s">
        <v>31</v>
      </c>
      <c r="C4" s="141"/>
      <c r="D4" s="142"/>
      <c r="E4" s="136"/>
      <c r="F4" s="136"/>
      <c r="G4" s="16" t="s">
        <v>120</v>
      </c>
      <c r="H4" s="16" t="s">
        <v>121</v>
      </c>
      <c r="I4" s="16" t="s">
        <v>122</v>
      </c>
      <c r="J4" s="16" t="s">
        <v>124</v>
      </c>
      <c r="K4" s="136"/>
      <c r="L4" s="136"/>
      <c r="M4" s="16" t="s">
        <v>120</v>
      </c>
      <c r="N4" s="16" t="s">
        <v>121</v>
      </c>
      <c r="O4" s="16" t="s">
        <v>822</v>
      </c>
      <c r="P4" s="16" t="s">
        <v>124</v>
      </c>
      <c r="Q4" s="50" t="s">
        <v>9</v>
      </c>
    </row>
    <row r="5" spans="1:17" ht="39.75" customHeight="1" x14ac:dyDescent="0.3">
      <c r="A5" s="184" t="s">
        <v>552</v>
      </c>
      <c r="B5" s="20" t="s">
        <v>551</v>
      </c>
      <c r="C5" s="20" t="s">
        <v>35</v>
      </c>
      <c r="D5" s="20" t="s">
        <v>85</v>
      </c>
      <c r="E5" s="20" t="s">
        <v>582</v>
      </c>
      <c r="F5" s="20" t="s">
        <v>144</v>
      </c>
      <c r="G5" s="25">
        <v>2</v>
      </c>
      <c r="H5" s="25">
        <v>8</v>
      </c>
      <c r="I5" s="25">
        <f>G5*H5</f>
        <v>16</v>
      </c>
      <c r="J5" s="25" t="str">
        <f>VLOOKUP(I5,'TABLA DATOS'!$A$1:$B$65,2,FALSE)</f>
        <v>ALTO</v>
      </c>
      <c r="K5" s="25" t="s">
        <v>839</v>
      </c>
      <c r="L5" s="20" t="s">
        <v>610</v>
      </c>
      <c r="M5" s="25">
        <v>2</v>
      </c>
      <c r="N5" s="25">
        <v>4</v>
      </c>
      <c r="O5" s="25">
        <f>M5*N5</f>
        <v>8</v>
      </c>
      <c r="P5" s="25" t="str">
        <f>VLOOKUP(O5,'TABLA DATOS'!$A$1:$B$65,2,FALSE)</f>
        <v>MEDIO</v>
      </c>
      <c r="Q5" s="52" t="s">
        <v>339</v>
      </c>
    </row>
    <row r="6" spans="1:17" ht="27" customHeight="1" x14ac:dyDescent="0.3">
      <c r="A6" s="184"/>
      <c r="B6" s="180" t="s">
        <v>602</v>
      </c>
      <c r="C6" s="180" t="s">
        <v>35</v>
      </c>
      <c r="D6" s="180" t="s">
        <v>85</v>
      </c>
      <c r="E6" s="180" t="s">
        <v>600</v>
      </c>
      <c r="F6" s="20" t="s">
        <v>193</v>
      </c>
      <c r="G6" s="25">
        <v>1</v>
      </c>
      <c r="H6" s="25">
        <v>4</v>
      </c>
      <c r="I6" s="25">
        <f t="shared" ref="I6:I34" si="0">G6*H6</f>
        <v>4</v>
      </c>
      <c r="J6" s="25" t="str">
        <f>VLOOKUP(I6,'TABLA DATOS'!$A$1:$B$65,2,FALSE)</f>
        <v>BAJO</v>
      </c>
      <c r="K6" s="25" t="s">
        <v>839</v>
      </c>
      <c r="L6" s="20" t="s">
        <v>609</v>
      </c>
      <c r="M6" s="25">
        <v>1</v>
      </c>
      <c r="N6" s="25">
        <v>2</v>
      </c>
      <c r="O6" s="25">
        <f t="shared" ref="O6:O34" si="1">M6*N6</f>
        <v>2</v>
      </c>
      <c r="P6" s="25" t="str">
        <f>VLOOKUP(O6,'TABLA DATOS'!$A$1:$B$65,2,FALSE)</f>
        <v>BAJO</v>
      </c>
      <c r="Q6" s="52" t="s">
        <v>339</v>
      </c>
    </row>
    <row r="7" spans="1:17" ht="33.75" customHeight="1" x14ac:dyDescent="0.3">
      <c r="A7" s="184"/>
      <c r="B7" s="180"/>
      <c r="C7" s="180"/>
      <c r="D7" s="180"/>
      <c r="E7" s="180"/>
      <c r="F7" s="20" t="s">
        <v>601</v>
      </c>
      <c r="G7" s="25">
        <v>1</v>
      </c>
      <c r="H7" s="25">
        <v>4</v>
      </c>
      <c r="I7" s="25">
        <f t="shared" si="0"/>
        <v>4</v>
      </c>
      <c r="J7" s="25" t="str">
        <f>VLOOKUP(I7,'TABLA DATOS'!$A$1:$B$65,2,FALSE)</f>
        <v>BAJO</v>
      </c>
      <c r="K7" s="25" t="s">
        <v>839</v>
      </c>
      <c r="L7" s="20" t="s">
        <v>609</v>
      </c>
      <c r="M7" s="25">
        <v>1</v>
      </c>
      <c r="N7" s="25">
        <v>2</v>
      </c>
      <c r="O7" s="25">
        <f t="shared" si="1"/>
        <v>2</v>
      </c>
      <c r="P7" s="25" t="str">
        <f>VLOOKUP(O7,'TABLA DATOS'!$A$1:$B$65,2,FALSE)</f>
        <v>BAJO</v>
      </c>
      <c r="Q7" s="52" t="s">
        <v>339</v>
      </c>
    </row>
    <row r="8" spans="1:17" ht="33.75" customHeight="1" x14ac:dyDescent="0.3">
      <c r="A8" s="184"/>
      <c r="B8" s="20" t="s">
        <v>553</v>
      </c>
      <c r="C8" s="20" t="s">
        <v>35</v>
      </c>
      <c r="D8" s="20" t="s">
        <v>85</v>
      </c>
      <c r="E8" s="20" t="s">
        <v>581</v>
      </c>
      <c r="F8" s="20" t="s">
        <v>192</v>
      </c>
      <c r="G8" s="25">
        <v>2</v>
      </c>
      <c r="H8" s="25">
        <v>4</v>
      </c>
      <c r="I8" s="25">
        <f t="shared" si="0"/>
        <v>8</v>
      </c>
      <c r="J8" s="25" t="str">
        <f>VLOOKUP(I8,'TABLA DATOS'!$A$1:$B$65,2,FALSE)</f>
        <v>MEDIO</v>
      </c>
      <c r="K8" s="25" t="s">
        <v>839</v>
      </c>
      <c r="L8" s="20" t="s">
        <v>599</v>
      </c>
      <c r="M8" s="25">
        <v>2</v>
      </c>
      <c r="N8" s="25">
        <v>2</v>
      </c>
      <c r="O8" s="25">
        <f t="shared" si="1"/>
        <v>4</v>
      </c>
      <c r="P8" s="25" t="str">
        <f>VLOOKUP(O8,'TABLA DATOS'!$A$1:$B$65,2,FALSE)</f>
        <v>BAJO</v>
      </c>
      <c r="Q8" s="52" t="s">
        <v>339</v>
      </c>
    </row>
    <row r="9" spans="1:17" ht="27.6" x14ac:dyDescent="0.3">
      <c r="A9" s="184" t="s">
        <v>554</v>
      </c>
      <c r="B9" s="180" t="s">
        <v>557</v>
      </c>
      <c r="C9" s="180" t="s">
        <v>556</v>
      </c>
      <c r="D9" s="180" t="s">
        <v>85</v>
      </c>
      <c r="E9" s="20" t="s">
        <v>611</v>
      </c>
      <c r="F9" s="20" t="s">
        <v>252</v>
      </c>
      <c r="G9" s="25">
        <v>1</v>
      </c>
      <c r="H9" s="25">
        <v>4</v>
      </c>
      <c r="I9" s="25">
        <f t="shared" si="0"/>
        <v>4</v>
      </c>
      <c r="J9" s="25" t="str">
        <f>VLOOKUP(I9,'TABLA DATOS'!$A$1:$B$65,2,FALSE)</f>
        <v>BAJO</v>
      </c>
      <c r="K9" s="25" t="s">
        <v>839</v>
      </c>
      <c r="L9" s="20" t="s">
        <v>66</v>
      </c>
      <c r="M9" s="25">
        <v>1</v>
      </c>
      <c r="N9" s="25">
        <v>2</v>
      </c>
      <c r="O9" s="25">
        <f t="shared" si="1"/>
        <v>2</v>
      </c>
      <c r="P9" s="25" t="str">
        <f>VLOOKUP(O9,'TABLA DATOS'!$A$1:$B$65,2,FALSE)</f>
        <v>BAJO</v>
      </c>
      <c r="Q9" s="52" t="s">
        <v>339</v>
      </c>
    </row>
    <row r="10" spans="1:17" ht="32.25" customHeight="1" x14ac:dyDescent="0.3">
      <c r="A10" s="184"/>
      <c r="B10" s="180"/>
      <c r="C10" s="180"/>
      <c r="D10" s="180"/>
      <c r="E10" s="20" t="s">
        <v>612</v>
      </c>
      <c r="F10" s="20" t="s">
        <v>192</v>
      </c>
      <c r="G10" s="25">
        <v>1</v>
      </c>
      <c r="H10" s="25">
        <v>4</v>
      </c>
      <c r="I10" s="25">
        <f t="shared" si="0"/>
        <v>4</v>
      </c>
      <c r="J10" s="25" t="str">
        <f>VLOOKUP(I10,'TABLA DATOS'!$A$1:$B$65,2,FALSE)</f>
        <v>BAJO</v>
      </c>
      <c r="K10" s="25" t="s">
        <v>839</v>
      </c>
      <c r="L10" s="20" t="s">
        <v>613</v>
      </c>
      <c r="M10" s="25">
        <v>1</v>
      </c>
      <c r="N10" s="25">
        <v>2</v>
      </c>
      <c r="O10" s="25">
        <f t="shared" si="1"/>
        <v>2</v>
      </c>
      <c r="P10" s="25" t="str">
        <f>VLOOKUP(O10,'TABLA DATOS'!$A$1:$B$65,2,FALSE)</f>
        <v>BAJO</v>
      </c>
      <c r="Q10" s="52" t="s">
        <v>339</v>
      </c>
    </row>
    <row r="11" spans="1:17" ht="60" customHeight="1" x14ac:dyDescent="0.3">
      <c r="A11" s="184"/>
      <c r="B11" s="180" t="s">
        <v>583</v>
      </c>
      <c r="C11" s="180" t="s">
        <v>556</v>
      </c>
      <c r="D11" s="180" t="s">
        <v>85</v>
      </c>
      <c r="E11" s="20" t="s">
        <v>614</v>
      </c>
      <c r="F11" s="20" t="s">
        <v>154</v>
      </c>
      <c r="G11" s="25">
        <v>1</v>
      </c>
      <c r="H11" s="25">
        <v>4</v>
      </c>
      <c r="I11" s="25">
        <f t="shared" si="0"/>
        <v>4</v>
      </c>
      <c r="J11" s="25" t="str">
        <f>VLOOKUP(I11,'TABLA DATOS'!$A$1:$B$65,2,FALSE)</f>
        <v>BAJO</v>
      </c>
      <c r="K11" s="25" t="s">
        <v>839</v>
      </c>
      <c r="L11" s="20" t="s">
        <v>65</v>
      </c>
      <c r="M11" s="25">
        <v>1</v>
      </c>
      <c r="N11" s="25">
        <v>2</v>
      </c>
      <c r="O11" s="25">
        <f t="shared" si="1"/>
        <v>2</v>
      </c>
      <c r="P11" s="25" t="str">
        <f>VLOOKUP(O11,'TABLA DATOS'!$A$1:$B$65,2,FALSE)</f>
        <v>BAJO</v>
      </c>
      <c r="Q11" s="52" t="s">
        <v>339</v>
      </c>
    </row>
    <row r="12" spans="1:17" ht="62.25" customHeight="1" x14ac:dyDescent="0.3">
      <c r="A12" s="184"/>
      <c r="B12" s="180"/>
      <c r="C12" s="180"/>
      <c r="D12" s="180"/>
      <c r="E12" s="33" t="s">
        <v>29</v>
      </c>
      <c r="F12" s="20" t="s">
        <v>206</v>
      </c>
      <c r="G12" s="25">
        <v>1</v>
      </c>
      <c r="H12" s="25">
        <v>8</v>
      </c>
      <c r="I12" s="25">
        <f t="shared" si="0"/>
        <v>8</v>
      </c>
      <c r="J12" s="25" t="str">
        <f>VLOOKUP(I12,'TABLA DATOS'!$A$1:$B$65,2,FALSE)</f>
        <v>MEDIO</v>
      </c>
      <c r="K12" s="25" t="s">
        <v>839</v>
      </c>
      <c r="L12" s="20" t="s">
        <v>245</v>
      </c>
      <c r="M12" s="25">
        <v>1</v>
      </c>
      <c r="N12" s="25">
        <v>4</v>
      </c>
      <c r="O12" s="25">
        <f t="shared" si="1"/>
        <v>4</v>
      </c>
      <c r="P12" s="25" t="str">
        <f>VLOOKUP(O12,'TABLA DATOS'!$A$1:$B$65,2,FALSE)</f>
        <v>BAJO</v>
      </c>
      <c r="Q12" s="52" t="s">
        <v>339</v>
      </c>
    </row>
    <row r="13" spans="1:17" ht="74.25" customHeight="1" x14ac:dyDescent="0.3">
      <c r="A13" s="184"/>
      <c r="B13" s="180" t="s">
        <v>558</v>
      </c>
      <c r="C13" s="180" t="s">
        <v>556</v>
      </c>
      <c r="D13" s="180" t="s">
        <v>85</v>
      </c>
      <c r="E13" s="20" t="s">
        <v>616</v>
      </c>
      <c r="F13" s="20" t="s">
        <v>193</v>
      </c>
      <c r="G13" s="25">
        <v>1</v>
      </c>
      <c r="H13" s="25">
        <v>4</v>
      </c>
      <c r="I13" s="25">
        <f t="shared" si="0"/>
        <v>4</v>
      </c>
      <c r="J13" s="25" t="str">
        <f>VLOOKUP(I13,'TABLA DATOS'!$A$1:$B$65,2,FALSE)</f>
        <v>BAJO</v>
      </c>
      <c r="K13" s="25" t="s">
        <v>839</v>
      </c>
      <c r="L13" s="20" t="s">
        <v>622</v>
      </c>
      <c r="M13" s="25">
        <v>1</v>
      </c>
      <c r="N13" s="25">
        <v>2</v>
      </c>
      <c r="O13" s="25">
        <f t="shared" si="1"/>
        <v>2</v>
      </c>
      <c r="P13" s="25" t="str">
        <f>VLOOKUP(O13,'TABLA DATOS'!$A$1:$B$65,2,FALSE)</f>
        <v>BAJO</v>
      </c>
      <c r="Q13" s="52" t="s">
        <v>339</v>
      </c>
    </row>
    <row r="14" spans="1:17" ht="43.5" customHeight="1" x14ac:dyDescent="0.3">
      <c r="A14" s="184"/>
      <c r="B14" s="180"/>
      <c r="C14" s="180"/>
      <c r="D14" s="180"/>
      <c r="E14" s="20" t="s">
        <v>142</v>
      </c>
      <c r="F14" s="20" t="s">
        <v>143</v>
      </c>
      <c r="G14" s="25">
        <v>2</v>
      </c>
      <c r="H14" s="25">
        <v>4</v>
      </c>
      <c r="I14" s="25">
        <f t="shared" si="0"/>
        <v>8</v>
      </c>
      <c r="J14" s="25" t="str">
        <f>VLOOKUP(I14,'TABLA DATOS'!$A$1:$B$65,2,FALSE)</f>
        <v>MEDIO</v>
      </c>
      <c r="K14" s="25" t="s">
        <v>839</v>
      </c>
      <c r="L14" s="20" t="s">
        <v>64</v>
      </c>
      <c r="M14" s="25">
        <v>2</v>
      </c>
      <c r="N14" s="25">
        <v>2</v>
      </c>
      <c r="O14" s="25">
        <f t="shared" si="1"/>
        <v>4</v>
      </c>
      <c r="P14" s="25" t="str">
        <f>VLOOKUP(O14,'TABLA DATOS'!$A$1:$B$65,2,FALSE)</f>
        <v>BAJO</v>
      </c>
      <c r="Q14" s="52" t="s">
        <v>339</v>
      </c>
    </row>
    <row r="15" spans="1:17" ht="33.75" customHeight="1" x14ac:dyDescent="0.3">
      <c r="A15" s="184"/>
      <c r="B15" s="180"/>
      <c r="C15" s="180"/>
      <c r="D15" s="180"/>
      <c r="E15" s="20" t="s">
        <v>654</v>
      </c>
      <c r="F15" s="20" t="s">
        <v>147</v>
      </c>
      <c r="G15" s="25">
        <v>1</v>
      </c>
      <c r="H15" s="25">
        <v>2</v>
      </c>
      <c r="I15" s="25">
        <f t="shared" si="0"/>
        <v>2</v>
      </c>
      <c r="J15" s="25" t="str">
        <f>VLOOKUP(I15,'TABLA DATOS'!$A$1:$B$65,2,FALSE)</f>
        <v>BAJO</v>
      </c>
      <c r="K15" s="25" t="s">
        <v>839</v>
      </c>
      <c r="L15" s="20" t="s">
        <v>442</v>
      </c>
      <c r="M15" s="25">
        <v>1</v>
      </c>
      <c r="N15" s="25">
        <v>1</v>
      </c>
      <c r="O15" s="25">
        <f t="shared" si="1"/>
        <v>1</v>
      </c>
      <c r="P15" s="25" t="str">
        <f>VLOOKUP(O15,'TABLA DATOS'!$A$1:$B$65,2,FALSE)</f>
        <v>BAJO</v>
      </c>
      <c r="Q15" s="52" t="s">
        <v>339</v>
      </c>
    </row>
    <row r="16" spans="1:17" ht="51" customHeight="1" x14ac:dyDescent="0.3">
      <c r="A16" s="184"/>
      <c r="B16" s="180"/>
      <c r="C16" s="180"/>
      <c r="D16" s="180"/>
      <c r="E16" s="20" t="s">
        <v>655</v>
      </c>
      <c r="F16" s="20" t="s">
        <v>144</v>
      </c>
      <c r="G16" s="25">
        <v>1</v>
      </c>
      <c r="H16" s="25">
        <v>8</v>
      </c>
      <c r="I16" s="25">
        <f t="shared" si="0"/>
        <v>8</v>
      </c>
      <c r="J16" s="25" t="str">
        <f>VLOOKUP(I16,'TABLA DATOS'!$A$1:$B$65,2,FALSE)</f>
        <v>MEDIO</v>
      </c>
      <c r="K16" s="25" t="s">
        <v>839</v>
      </c>
      <c r="L16" s="20" t="s">
        <v>63</v>
      </c>
      <c r="M16" s="25">
        <v>1</v>
      </c>
      <c r="N16" s="25">
        <v>4</v>
      </c>
      <c r="O16" s="25">
        <f t="shared" si="1"/>
        <v>4</v>
      </c>
      <c r="P16" s="25" t="str">
        <f>VLOOKUP(O16,'TABLA DATOS'!$A$1:$B$65,2,FALSE)</f>
        <v>BAJO</v>
      </c>
      <c r="Q16" s="52" t="s">
        <v>339</v>
      </c>
    </row>
    <row r="17" spans="1:17" ht="35.25" customHeight="1" x14ac:dyDescent="0.3">
      <c r="A17" s="184"/>
      <c r="B17" s="180"/>
      <c r="C17" s="180"/>
      <c r="D17" s="180"/>
      <c r="E17" s="20" t="s">
        <v>618</v>
      </c>
      <c r="F17" s="20" t="s">
        <v>617</v>
      </c>
      <c r="G17" s="25">
        <v>1</v>
      </c>
      <c r="H17" s="25">
        <v>8</v>
      </c>
      <c r="I17" s="25">
        <f t="shared" si="0"/>
        <v>8</v>
      </c>
      <c r="J17" s="25" t="str">
        <f>VLOOKUP(I17,'TABLA DATOS'!$A$1:$B$65,2,FALSE)</f>
        <v>MEDIO</v>
      </c>
      <c r="K17" s="25" t="s">
        <v>839</v>
      </c>
      <c r="L17" s="20" t="s">
        <v>619</v>
      </c>
      <c r="M17" s="25">
        <v>1</v>
      </c>
      <c r="N17" s="25">
        <v>4</v>
      </c>
      <c r="O17" s="25">
        <f t="shared" si="1"/>
        <v>4</v>
      </c>
      <c r="P17" s="25" t="str">
        <f>VLOOKUP(O17,'TABLA DATOS'!$A$1:$B$65,2,FALSE)</f>
        <v>BAJO</v>
      </c>
      <c r="Q17" s="52" t="s">
        <v>339</v>
      </c>
    </row>
    <row r="18" spans="1:17" ht="31.5" customHeight="1" x14ac:dyDescent="0.3">
      <c r="A18" s="184" t="s">
        <v>605</v>
      </c>
      <c r="B18" s="180" t="s">
        <v>555</v>
      </c>
      <c r="C18" s="20" t="s">
        <v>556</v>
      </c>
      <c r="D18" s="20" t="s">
        <v>85</v>
      </c>
      <c r="E18" s="20" t="s">
        <v>603</v>
      </c>
      <c r="F18" s="20" t="s">
        <v>141</v>
      </c>
      <c r="G18" s="25">
        <v>1</v>
      </c>
      <c r="H18" s="25">
        <v>4</v>
      </c>
      <c r="I18" s="25">
        <f t="shared" si="0"/>
        <v>4</v>
      </c>
      <c r="J18" s="25" t="str">
        <f>VLOOKUP(I18,'TABLA DATOS'!$A$1:$B$65,2,FALSE)</f>
        <v>BAJO</v>
      </c>
      <c r="K18" s="25" t="s">
        <v>818</v>
      </c>
      <c r="L18" s="20" t="s">
        <v>620</v>
      </c>
      <c r="M18" s="25">
        <v>1</v>
      </c>
      <c r="N18" s="25">
        <v>2</v>
      </c>
      <c r="O18" s="25">
        <f t="shared" si="1"/>
        <v>2</v>
      </c>
      <c r="P18" s="25" t="str">
        <f>VLOOKUP(O18,'TABLA DATOS'!$A$1:$B$65,2,FALSE)</f>
        <v>BAJO</v>
      </c>
      <c r="Q18" s="52" t="s">
        <v>339</v>
      </c>
    </row>
    <row r="19" spans="1:17" ht="35.25" customHeight="1" x14ac:dyDescent="0.3">
      <c r="A19" s="184"/>
      <c r="B19" s="180"/>
      <c r="C19" s="20" t="s">
        <v>556</v>
      </c>
      <c r="D19" s="20" t="s">
        <v>85</v>
      </c>
      <c r="E19" s="20" t="s">
        <v>608</v>
      </c>
      <c r="F19" s="20" t="s">
        <v>191</v>
      </c>
      <c r="G19" s="25">
        <v>1</v>
      </c>
      <c r="H19" s="25">
        <v>4</v>
      </c>
      <c r="I19" s="25">
        <f t="shared" si="0"/>
        <v>4</v>
      </c>
      <c r="J19" s="25" t="str">
        <f>VLOOKUP(I19,'TABLA DATOS'!$A$1:$B$65,2,FALSE)</f>
        <v>BAJO</v>
      </c>
      <c r="K19" s="25" t="s">
        <v>839</v>
      </c>
      <c r="L19" s="20" t="s">
        <v>621</v>
      </c>
      <c r="M19" s="25">
        <v>1</v>
      </c>
      <c r="N19" s="25">
        <v>2</v>
      </c>
      <c r="O19" s="25">
        <f t="shared" si="1"/>
        <v>2</v>
      </c>
      <c r="P19" s="25" t="str">
        <f>VLOOKUP(O19,'TABLA DATOS'!$A$1:$B$65,2,FALSE)</f>
        <v>BAJO</v>
      </c>
      <c r="Q19" s="52" t="s">
        <v>339</v>
      </c>
    </row>
    <row r="20" spans="1:17" ht="36" customHeight="1" x14ac:dyDescent="0.3">
      <c r="A20" s="184"/>
      <c r="B20" s="180"/>
      <c r="C20" s="20" t="s">
        <v>556</v>
      </c>
      <c r="D20" s="20" t="s">
        <v>85</v>
      </c>
      <c r="E20" s="20" t="s">
        <v>606</v>
      </c>
      <c r="F20" s="20" t="s">
        <v>147</v>
      </c>
      <c r="G20" s="25">
        <v>1</v>
      </c>
      <c r="H20" s="25">
        <v>2</v>
      </c>
      <c r="I20" s="25">
        <f t="shared" si="0"/>
        <v>2</v>
      </c>
      <c r="J20" s="25" t="str">
        <f>VLOOKUP(I20,'TABLA DATOS'!$A$1:$B$65,2,FALSE)</f>
        <v>BAJO</v>
      </c>
      <c r="K20" s="25" t="s">
        <v>835</v>
      </c>
      <c r="L20" s="20" t="s">
        <v>623</v>
      </c>
      <c r="M20" s="25">
        <v>1</v>
      </c>
      <c r="N20" s="25">
        <v>1</v>
      </c>
      <c r="O20" s="25">
        <f t="shared" si="1"/>
        <v>1</v>
      </c>
      <c r="P20" s="25" t="str">
        <f>VLOOKUP(O20,'TABLA DATOS'!$A$1:$B$65,2,FALSE)</f>
        <v>BAJO</v>
      </c>
      <c r="Q20" s="52" t="s">
        <v>339</v>
      </c>
    </row>
    <row r="21" spans="1:17" ht="30.75" customHeight="1" x14ac:dyDescent="0.3">
      <c r="A21" s="184"/>
      <c r="B21" s="180"/>
      <c r="C21" s="20" t="s">
        <v>556</v>
      </c>
      <c r="D21" s="20" t="s">
        <v>85</v>
      </c>
      <c r="E21" s="20" t="s">
        <v>607</v>
      </c>
      <c r="F21" s="20" t="s">
        <v>143</v>
      </c>
      <c r="G21" s="25">
        <v>1</v>
      </c>
      <c r="H21" s="25">
        <v>8</v>
      </c>
      <c r="I21" s="25">
        <f t="shared" si="0"/>
        <v>8</v>
      </c>
      <c r="J21" s="25" t="str">
        <f>VLOOKUP(I21,'TABLA DATOS'!$A$1:$B$65,2,FALSE)</f>
        <v>MEDIO</v>
      </c>
      <c r="K21" s="25" t="s">
        <v>835</v>
      </c>
      <c r="L21" s="20" t="s">
        <v>648</v>
      </c>
      <c r="M21" s="25">
        <v>1</v>
      </c>
      <c r="N21" s="25">
        <v>4</v>
      </c>
      <c r="O21" s="25">
        <f t="shared" si="1"/>
        <v>4</v>
      </c>
      <c r="P21" s="25" t="str">
        <f>VLOOKUP(O21,'TABLA DATOS'!$A$1:$B$65,2,FALSE)</f>
        <v>BAJO</v>
      </c>
      <c r="Q21" s="52" t="s">
        <v>339</v>
      </c>
    </row>
    <row r="22" spans="1:17" ht="39.75" customHeight="1" x14ac:dyDescent="0.3">
      <c r="A22" s="184"/>
      <c r="B22" s="180"/>
      <c r="C22" s="20" t="s">
        <v>556</v>
      </c>
      <c r="D22" s="20" t="s">
        <v>85</v>
      </c>
      <c r="E22" s="20" t="s">
        <v>604</v>
      </c>
      <c r="F22" s="20" t="s">
        <v>144</v>
      </c>
      <c r="G22" s="25">
        <v>1</v>
      </c>
      <c r="H22" s="25">
        <v>8</v>
      </c>
      <c r="I22" s="25">
        <f t="shared" si="0"/>
        <v>8</v>
      </c>
      <c r="J22" s="25" t="str">
        <f>VLOOKUP(I22,'TABLA DATOS'!$A$1:$B$65,2,FALSE)</f>
        <v>MEDIO</v>
      </c>
      <c r="K22" s="25" t="s">
        <v>839</v>
      </c>
      <c r="L22" s="20" t="s">
        <v>649</v>
      </c>
      <c r="M22" s="25">
        <v>1</v>
      </c>
      <c r="N22" s="25">
        <v>4</v>
      </c>
      <c r="O22" s="25">
        <f t="shared" si="1"/>
        <v>4</v>
      </c>
      <c r="P22" s="25" t="str">
        <f>VLOOKUP(O22,'TABLA DATOS'!$A$1:$B$65,2,FALSE)</f>
        <v>BAJO</v>
      </c>
      <c r="Q22" s="52" t="s">
        <v>339</v>
      </c>
    </row>
    <row r="23" spans="1:17" ht="50.25" customHeight="1" x14ac:dyDescent="0.3">
      <c r="A23" s="184" t="s">
        <v>575</v>
      </c>
      <c r="B23" s="180" t="s">
        <v>494</v>
      </c>
      <c r="C23" s="180"/>
      <c r="D23" s="180"/>
      <c r="E23" s="180" t="s">
        <v>2</v>
      </c>
      <c r="F23" s="20" t="s">
        <v>144</v>
      </c>
      <c r="G23" s="25">
        <v>1</v>
      </c>
      <c r="H23" s="25">
        <v>8</v>
      </c>
      <c r="I23" s="25">
        <f t="shared" si="0"/>
        <v>8</v>
      </c>
      <c r="J23" s="25" t="str">
        <f>VLOOKUP(I23,'TABLA DATOS'!$A$1:$B$65,2,FALSE)</f>
        <v>MEDIO</v>
      </c>
      <c r="K23" s="25" t="s">
        <v>839</v>
      </c>
      <c r="L23" s="20" t="s">
        <v>21</v>
      </c>
      <c r="M23" s="25">
        <v>1</v>
      </c>
      <c r="N23" s="25">
        <v>4</v>
      </c>
      <c r="O23" s="25">
        <f t="shared" si="1"/>
        <v>4</v>
      </c>
      <c r="P23" s="25" t="str">
        <f>VLOOKUP(O23,'TABLA DATOS'!$A$1:$B$65,2,FALSE)</f>
        <v>BAJO</v>
      </c>
      <c r="Q23" s="52" t="s">
        <v>339</v>
      </c>
    </row>
    <row r="24" spans="1:17" ht="46.5" customHeight="1" x14ac:dyDescent="0.3">
      <c r="A24" s="184"/>
      <c r="B24" s="180"/>
      <c r="C24" s="180"/>
      <c r="D24" s="180"/>
      <c r="E24" s="180"/>
      <c r="F24" s="20" t="s">
        <v>150</v>
      </c>
      <c r="G24" s="25">
        <v>1</v>
      </c>
      <c r="H24" s="25">
        <v>4</v>
      </c>
      <c r="I24" s="25">
        <f t="shared" si="0"/>
        <v>4</v>
      </c>
      <c r="J24" s="25" t="str">
        <f>VLOOKUP(I24,'TABLA DATOS'!$A$1:$B$65,2,FALSE)</f>
        <v>BAJO</v>
      </c>
      <c r="K24" s="25" t="s">
        <v>839</v>
      </c>
      <c r="L24" s="20" t="s">
        <v>21</v>
      </c>
      <c r="M24" s="25">
        <v>1</v>
      </c>
      <c r="N24" s="25">
        <v>4</v>
      </c>
      <c r="O24" s="25">
        <f t="shared" si="1"/>
        <v>4</v>
      </c>
      <c r="P24" s="25" t="str">
        <f>VLOOKUP(O24,'TABLA DATOS'!$A$1:$B$65,2,FALSE)</f>
        <v>BAJO</v>
      </c>
      <c r="Q24" s="52" t="s">
        <v>339</v>
      </c>
    </row>
    <row r="25" spans="1:17" x14ac:dyDescent="0.3">
      <c r="A25" s="184"/>
      <c r="B25" s="180"/>
      <c r="C25" s="180"/>
      <c r="D25" s="180"/>
      <c r="E25" s="20" t="s">
        <v>329</v>
      </c>
      <c r="F25" s="20" t="s">
        <v>192</v>
      </c>
      <c r="G25" s="25">
        <v>2</v>
      </c>
      <c r="H25" s="25">
        <v>2</v>
      </c>
      <c r="I25" s="25">
        <f t="shared" si="0"/>
        <v>4</v>
      </c>
      <c r="J25" s="25" t="str">
        <f>VLOOKUP(I25,'TABLA DATOS'!$A$1:$B$65,2,FALSE)</f>
        <v>BAJO</v>
      </c>
      <c r="K25" s="25" t="s">
        <v>839</v>
      </c>
      <c r="L25" s="20" t="s">
        <v>643</v>
      </c>
      <c r="M25" s="25">
        <v>2</v>
      </c>
      <c r="N25" s="25">
        <v>1</v>
      </c>
      <c r="O25" s="25">
        <f t="shared" si="1"/>
        <v>2</v>
      </c>
      <c r="P25" s="25" t="str">
        <f>VLOOKUP(O25,'TABLA DATOS'!$A$1:$B$65,2,FALSE)</f>
        <v>BAJO</v>
      </c>
      <c r="Q25" s="52" t="s">
        <v>339</v>
      </c>
    </row>
    <row r="26" spans="1:17" ht="67.5" customHeight="1" x14ac:dyDescent="0.3">
      <c r="A26" s="184"/>
      <c r="B26" s="180"/>
      <c r="C26" s="180"/>
      <c r="D26" s="180"/>
      <c r="E26" s="20" t="s">
        <v>270</v>
      </c>
      <c r="F26" s="20" t="s">
        <v>191</v>
      </c>
      <c r="G26" s="25">
        <v>2</v>
      </c>
      <c r="H26" s="25">
        <v>2</v>
      </c>
      <c r="I26" s="25">
        <f t="shared" si="0"/>
        <v>4</v>
      </c>
      <c r="J26" s="25" t="str">
        <f>VLOOKUP(I26,'TABLA DATOS'!$A$1:$B$65,2,FALSE)</f>
        <v>BAJO</v>
      </c>
      <c r="K26" s="25" t="s">
        <v>839</v>
      </c>
      <c r="L26" s="20" t="s">
        <v>559</v>
      </c>
      <c r="M26" s="25">
        <v>2</v>
      </c>
      <c r="N26" s="25">
        <v>1</v>
      </c>
      <c r="O26" s="25">
        <f t="shared" si="1"/>
        <v>2</v>
      </c>
      <c r="P26" s="25" t="str">
        <f>VLOOKUP(O26,'TABLA DATOS'!$A$1:$B$65,2,FALSE)</f>
        <v>BAJO</v>
      </c>
      <c r="Q26" s="52" t="s">
        <v>339</v>
      </c>
    </row>
    <row r="27" spans="1:17" ht="105" customHeight="1" x14ac:dyDescent="0.3">
      <c r="A27" s="184"/>
      <c r="B27" s="180" t="s">
        <v>493</v>
      </c>
      <c r="C27" s="20" t="s">
        <v>556</v>
      </c>
      <c r="D27" s="20" t="s">
        <v>85</v>
      </c>
      <c r="E27" s="20" t="s">
        <v>3</v>
      </c>
      <c r="F27" s="20" t="s">
        <v>144</v>
      </c>
      <c r="G27" s="25">
        <v>2</v>
      </c>
      <c r="H27" s="25">
        <v>8</v>
      </c>
      <c r="I27" s="25">
        <f t="shared" si="0"/>
        <v>16</v>
      </c>
      <c r="J27" s="25" t="str">
        <f>VLOOKUP(I27,'TABLA DATOS'!$A$1:$B$65,2,FALSE)</f>
        <v>ALTO</v>
      </c>
      <c r="K27" s="25" t="s">
        <v>839</v>
      </c>
      <c r="L27" s="26" t="s">
        <v>560</v>
      </c>
      <c r="M27" s="25">
        <v>2</v>
      </c>
      <c r="N27" s="25">
        <v>4</v>
      </c>
      <c r="O27" s="25">
        <f t="shared" si="1"/>
        <v>8</v>
      </c>
      <c r="P27" s="25" t="str">
        <f>VLOOKUP(O27,'TABLA DATOS'!$A$1:$B$65,2,FALSE)</f>
        <v>MEDIO</v>
      </c>
      <c r="Q27" s="52" t="s">
        <v>339</v>
      </c>
    </row>
    <row r="28" spans="1:17" ht="29.25" customHeight="1" x14ac:dyDescent="0.3">
      <c r="A28" s="184"/>
      <c r="B28" s="180"/>
      <c r="C28" s="20" t="s">
        <v>556</v>
      </c>
      <c r="D28" s="20" t="s">
        <v>85</v>
      </c>
      <c r="E28" s="20" t="s">
        <v>29</v>
      </c>
      <c r="F28" s="27" t="s">
        <v>206</v>
      </c>
      <c r="G28" s="25">
        <v>1</v>
      </c>
      <c r="H28" s="25">
        <v>8</v>
      </c>
      <c r="I28" s="25">
        <f t="shared" si="0"/>
        <v>8</v>
      </c>
      <c r="J28" s="25" t="str">
        <f>VLOOKUP(I28,'TABLA DATOS'!$A$1:$B$65,2,FALSE)</f>
        <v>MEDIO</v>
      </c>
      <c r="K28" s="25" t="s">
        <v>839</v>
      </c>
      <c r="L28" s="26" t="s">
        <v>22</v>
      </c>
      <c r="M28" s="25">
        <v>1</v>
      </c>
      <c r="N28" s="25">
        <v>4</v>
      </c>
      <c r="O28" s="25">
        <f t="shared" si="1"/>
        <v>4</v>
      </c>
      <c r="P28" s="25" t="str">
        <f>VLOOKUP(O28,'TABLA DATOS'!$A$1:$B$65,2,FALSE)</f>
        <v>BAJO</v>
      </c>
      <c r="Q28" s="52" t="s">
        <v>339</v>
      </c>
    </row>
    <row r="29" spans="1:17" ht="27.6" x14ac:dyDescent="0.3">
      <c r="A29" s="184"/>
      <c r="B29" s="180"/>
      <c r="C29" s="20" t="s">
        <v>556</v>
      </c>
      <c r="D29" s="20" t="s">
        <v>85</v>
      </c>
      <c r="E29" s="20" t="s">
        <v>25</v>
      </c>
      <c r="F29" s="27" t="s">
        <v>17</v>
      </c>
      <c r="G29" s="25">
        <v>2</v>
      </c>
      <c r="H29" s="25">
        <v>4</v>
      </c>
      <c r="I29" s="25">
        <f t="shared" si="0"/>
        <v>8</v>
      </c>
      <c r="J29" s="25" t="str">
        <f>VLOOKUP(I29,'TABLA DATOS'!$A$1:$B$65,2,FALSE)</f>
        <v>MEDIO</v>
      </c>
      <c r="K29" s="25" t="s">
        <v>835</v>
      </c>
      <c r="L29" s="26" t="s">
        <v>24</v>
      </c>
      <c r="M29" s="25">
        <v>2</v>
      </c>
      <c r="N29" s="25">
        <v>2</v>
      </c>
      <c r="O29" s="25">
        <f t="shared" si="1"/>
        <v>4</v>
      </c>
      <c r="P29" s="25" t="str">
        <f>VLOOKUP(O29,'TABLA DATOS'!$A$1:$B$65,2,FALSE)</f>
        <v>BAJO</v>
      </c>
      <c r="Q29" s="52" t="s">
        <v>339</v>
      </c>
    </row>
    <row r="30" spans="1:17" ht="27.6" x14ac:dyDescent="0.3">
      <c r="A30" s="184"/>
      <c r="B30" s="180"/>
      <c r="C30" s="20" t="s">
        <v>556</v>
      </c>
      <c r="D30" s="20" t="s">
        <v>85</v>
      </c>
      <c r="E30" s="20" t="s">
        <v>4</v>
      </c>
      <c r="F30" s="26" t="s">
        <v>18</v>
      </c>
      <c r="G30" s="25">
        <v>1</v>
      </c>
      <c r="H30" s="25">
        <v>2</v>
      </c>
      <c r="I30" s="25">
        <f t="shared" si="0"/>
        <v>2</v>
      </c>
      <c r="J30" s="25" t="str">
        <f>VLOOKUP(I30,'TABLA DATOS'!$A$1:$B$65,2,FALSE)</f>
        <v>BAJO</v>
      </c>
      <c r="K30" s="25" t="s">
        <v>835</v>
      </c>
      <c r="L30" s="26" t="s">
        <v>24</v>
      </c>
      <c r="M30" s="25">
        <v>1</v>
      </c>
      <c r="N30" s="25">
        <v>1</v>
      </c>
      <c r="O30" s="25">
        <f t="shared" si="1"/>
        <v>1</v>
      </c>
      <c r="P30" s="25" t="str">
        <f>VLOOKUP(O30,'TABLA DATOS'!$A$1:$B$65,2,FALSE)</f>
        <v>BAJO</v>
      </c>
      <c r="Q30" s="52" t="s">
        <v>339</v>
      </c>
    </row>
    <row r="31" spans="1:17" ht="27.6" x14ac:dyDescent="0.3">
      <c r="A31" s="184"/>
      <c r="B31" s="180"/>
      <c r="C31" s="20" t="s">
        <v>556</v>
      </c>
      <c r="D31" s="20" t="s">
        <v>85</v>
      </c>
      <c r="E31" s="20" t="s">
        <v>19</v>
      </c>
      <c r="F31" s="27" t="s">
        <v>147</v>
      </c>
      <c r="G31" s="25">
        <v>1</v>
      </c>
      <c r="H31" s="25">
        <v>2</v>
      </c>
      <c r="I31" s="25">
        <f t="shared" si="0"/>
        <v>2</v>
      </c>
      <c r="J31" s="25" t="str">
        <f>VLOOKUP(I31,'TABLA DATOS'!$A$1:$B$65,2,FALSE)</f>
        <v>BAJO</v>
      </c>
      <c r="K31" s="25" t="s">
        <v>835</v>
      </c>
      <c r="L31" s="26" t="s">
        <v>24</v>
      </c>
      <c r="M31" s="25">
        <v>1</v>
      </c>
      <c r="N31" s="25">
        <v>1</v>
      </c>
      <c r="O31" s="25">
        <f t="shared" si="1"/>
        <v>1</v>
      </c>
      <c r="P31" s="25" t="str">
        <f>VLOOKUP(O31,'TABLA DATOS'!$A$1:$B$65,2,FALSE)</f>
        <v>BAJO</v>
      </c>
      <c r="Q31" s="52" t="s">
        <v>339</v>
      </c>
    </row>
    <row r="32" spans="1:17" ht="27.6" x14ac:dyDescent="0.3">
      <c r="A32" s="184"/>
      <c r="B32" s="20" t="s">
        <v>14</v>
      </c>
      <c r="C32" s="20" t="s">
        <v>650</v>
      </c>
      <c r="D32" s="20" t="s">
        <v>85</v>
      </c>
      <c r="E32" s="20" t="s">
        <v>15</v>
      </c>
      <c r="F32" s="26" t="s">
        <v>20</v>
      </c>
      <c r="G32" s="25">
        <v>1</v>
      </c>
      <c r="H32" s="25">
        <v>2</v>
      </c>
      <c r="I32" s="25">
        <f t="shared" si="0"/>
        <v>2</v>
      </c>
      <c r="J32" s="25" t="str">
        <f>VLOOKUP(I32,'TABLA DATOS'!$A$1:$B$65,2,FALSE)</f>
        <v>BAJO</v>
      </c>
      <c r="K32" s="25" t="s">
        <v>839</v>
      </c>
      <c r="L32" s="26" t="s">
        <v>16</v>
      </c>
      <c r="M32" s="25">
        <v>1</v>
      </c>
      <c r="N32" s="25">
        <v>1</v>
      </c>
      <c r="O32" s="25">
        <f t="shared" si="1"/>
        <v>1</v>
      </c>
      <c r="P32" s="25" t="str">
        <f>VLOOKUP(O32,'TABLA DATOS'!$A$1:$B$65,2,FALSE)</f>
        <v>BAJO</v>
      </c>
      <c r="Q32" s="52" t="s">
        <v>339</v>
      </c>
    </row>
    <row r="33" spans="1:17" ht="27.6" x14ac:dyDescent="0.3">
      <c r="A33" s="220" t="s">
        <v>434</v>
      </c>
      <c r="B33" s="26" t="s">
        <v>435</v>
      </c>
      <c r="C33" s="20" t="s">
        <v>556</v>
      </c>
      <c r="D33" s="26" t="s">
        <v>71</v>
      </c>
      <c r="E33" s="20" t="s">
        <v>436</v>
      </c>
      <c r="F33" s="27" t="s">
        <v>437</v>
      </c>
      <c r="G33" s="25">
        <v>2</v>
      </c>
      <c r="H33" s="25">
        <v>4</v>
      </c>
      <c r="I33" s="25">
        <f t="shared" si="0"/>
        <v>8</v>
      </c>
      <c r="J33" s="25" t="str">
        <f>VLOOKUP(I33,'TABLA DATOS'!$A$1:$B$65,2,FALSE)</f>
        <v>MEDIO</v>
      </c>
      <c r="K33" s="25" t="s">
        <v>839</v>
      </c>
      <c r="L33" s="26" t="s">
        <v>438</v>
      </c>
      <c r="M33" s="25">
        <v>2</v>
      </c>
      <c r="N33" s="25">
        <v>2</v>
      </c>
      <c r="O33" s="25">
        <f t="shared" si="1"/>
        <v>4</v>
      </c>
      <c r="P33" s="25" t="str">
        <f>VLOOKUP(O33,'TABLA DATOS'!$A$1:$B$65,2,FALSE)</f>
        <v>BAJO</v>
      </c>
      <c r="Q33" s="52" t="s">
        <v>339</v>
      </c>
    </row>
    <row r="34" spans="1:17" ht="23.25" customHeight="1" thickBot="1" x14ac:dyDescent="0.35">
      <c r="A34" s="221"/>
      <c r="B34" s="78" t="s">
        <v>101</v>
      </c>
      <c r="C34" s="79" t="s">
        <v>556</v>
      </c>
      <c r="D34" s="78" t="s">
        <v>71</v>
      </c>
      <c r="E34" s="79" t="s">
        <v>439</v>
      </c>
      <c r="F34" s="80" t="s">
        <v>171</v>
      </c>
      <c r="G34" s="54">
        <v>1</v>
      </c>
      <c r="H34" s="54">
        <v>2</v>
      </c>
      <c r="I34" s="54">
        <f t="shared" si="0"/>
        <v>2</v>
      </c>
      <c r="J34" s="54" t="str">
        <f>VLOOKUP(I34,'TABLA DATOS'!$A$1:$B$65,2,FALSE)</f>
        <v>BAJO</v>
      </c>
      <c r="K34" s="54" t="s">
        <v>839</v>
      </c>
      <c r="L34" s="78" t="s">
        <v>440</v>
      </c>
      <c r="M34" s="54">
        <v>1</v>
      </c>
      <c r="N34" s="54">
        <v>1</v>
      </c>
      <c r="O34" s="54">
        <f t="shared" si="1"/>
        <v>1</v>
      </c>
      <c r="P34" s="54" t="str">
        <f>VLOOKUP(O34,'TABLA DATOS'!$A$1:$B$65,2,FALSE)</f>
        <v>BAJO</v>
      </c>
      <c r="Q34" s="81" t="s">
        <v>339</v>
      </c>
    </row>
    <row r="35" spans="1:17" x14ac:dyDescent="0.3">
      <c r="A35" s="11"/>
      <c r="B35" s="11"/>
      <c r="C35" s="11"/>
      <c r="D35" s="11"/>
      <c r="E35" s="11"/>
      <c r="F35" s="11"/>
      <c r="G35" s="11"/>
      <c r="H35" s="11"/>
      <c r="I35" s="11"/>
      <c r="J35" s="11"/>
      <c r="K35" s="11"/>
      <c r="L35" s="11"/>
      <c r="M35" s="11"/>
    </row>
    <row r="36" spans="1:17" x14ac:dyDescent="0.3">
      <c r="A36" s="11"/>
      <c r="B36" s="11"/>
      <c r="C36" s="11"/>
      <c r="D36" s="11"/>
      <c r="E36" s="11"/>
      <c r="F36" s="11"/>
      <c r="G36" s="11"/>
      <c r="H36" s="11"/>
      <c r="I36" s="11"/>
      <c r="J36" s="11"/>
      <c r="K36" s="11"/>
      <c r="L36" s="11"/>
      <c r="M36" s="11"/>
    </row>
    <row r="37" spans="1:17" x14ac:dyDescent="0.3">
      <c r="A37" s="11"/>
      <c r="B37" s="11"/>
      <c r="C37" s="11"/>
      <c r="D37" s="11"/>
      <c r="E37" s="11"/>
      <c r="F37" s="11"/>
      <c r="G37" s="11"/>
      <c r="H37" s="11"/>
      <c r="I37" s="11"/>
      <c r="J37" s="11"/>
      <c r="K37" s="11"/>
      <c r="L37" s="11"/>
      <c r="M37" s="11"/>
    </row>
    <row r="38" spans="1:17" x14ac:dyDescent="0.3">
      <c r="A38" s="11"/>
      <c r="B38" s="11"/>
      <c r="C38" s="11"/>
      <c r="D38" s="11"/>
      <c r="E38" s="11"/>
      <c r="F38" s="11"/>
      <c r="G38" s="11"/>
      <c r="H38" s="11"/>
      <c r="I38" s="11"/>
      <c r="J38" s="11"/>
      <c r="K38" s="11"/>
      <c r="L38" s="11"/>
      <c r="M38" s="11"/>
    </row>
    <row r="39" spans="1:17" x14ac:dyDescent="0.3">
      <c r="A39" s="11"/>
      <c r="B39" s="11"/>
      <c r="C39" s="11"/>
      <c r="D39" s="11"/>
      <c r="E39" s="11"/>
      <c r="F39" s="11"/>
      <c r="G39" s="11"/>
      <c r="H39" s="11"/>
      <c r="I39" s="11"/>
      <c r="J39" s="11"/>
      <c r="K39" s="11"/>
      <c r="L39" s="11"/>
      <c r="M39" s="11"/>
    </row>
    <row r="40" spans="1:17" x14ac:dyDescent="0.3">
      <c r="A40" s="11"/>
      <c r="B40" s="11"/>
      <c r="C40" s="11"/>
      <c r="D40" s="11"/>
      <c r="E40" s="11"/>
      <c r="F40" s="11"/>
      <c r="G40" s="11"/>
      <c r="H40" s="11"/>
      <c r="I40" s="11"/>
      <c r="J40" s="11"/>
      <c r="K40" s="11"/>
      <c r="L40" s="11"/>
      <c r="M40" s="11"/>
    </row>
    <row r="41" spans="1:17" x14ac:dyDescent="0.3">
      <c r="A41" s="11"/>
      <c r="B41" s="11"/>
      <c r="C41" s="11"/>
      <c r="D41" s="11"/>
      <c r="E41" s="11"/>
      <c r="F41" s="11"/>
      <c r="G41" s="11"/>
      <c r="H41" s="11"/>
      <c r="I41" s="11"/>
      <c r="J41" s="11"/>
      <c r="K41" s="11"/>
      <c r="L41" s="11"/>
      <c r="M41" s="11"/>
    </row>
    <row r="42" spans="1:17" x14ac:dyDescent="0.3">
      <c r="A42" s="11"/>
      <c r="B42" s="11"/>
      <c r="C42" s="11"/>
      <c r="D42" s="11"/>
      <c r="E42" s="11"/>
      <c r="F42" s="11"/>
      <c r="G42" s="11"/>
      <c r="H42" s="11"/>
      <c r="I42" s="11"/>
      <c r="J42" s="11"/>
      <c r="K42" s="11"/>
      <c r="L42" s="11"/>
      <c r="M42" s="11"/>
    </row>
    <row r="43" spans="1:17" x14ac:dyDescent="0.3">
      <c r="A43" s="11"/>
      <c r="B43" s="11"/>
      <c r="C43" s="11"/>
      <c r="D43" s="11"/>
      <c r="E43" s="11"/>
      <c r="F43" s="11"/>
      <c r="G43" s="11"/>
      <c r="H43" s="11"/>
      <c r="I43" s="11"/>
      <c r="J43" s="11"/>
      <c r="K43" s="11"/>
      <c r="L43" s="11"/>
      <c r="M43" s="11"/>
    </row>
    <row r="44" spans="1:17" x14ac:dyDescent="0.3">
      <c r="A44" s="11"/>
      <c r="B44" s="11"/>
      <c r="C44" s="11"/>
      <c r="D44" s="11"/>
      <c r="E44" s="11"/>
      <c r="F44" s="11"/>
      <c r="G44" s="11"/>
      <c r="H44" s="11"/>
      <c r="I44" s="11"/>
      <c r="J44" s="11"/>
      <c r="K44" s="11"/>
      <c r="L44" s="11"/>
      <c r="M44" s="11"/>
    </row>
    <row r="45" spans="1:17" x14ac:dyDescent="0.3">
      <c r="A45" s="11"/>
      <c r="B45" s="11"/>
      <c r="C45" s="11"/>
      <c r="D45" s="11"/>
      <c r="E45" s="11"/>
      <c r="F45" s="11"/>
      <c r="G45" s="11"/>
      <c r="H45" s="11"/>
      <c r="I45" s="11"/>
      <c r="J45" s="11"/>
      <c r="K45" s="11"/>
      <c r="L45" s="11"/>
      <c r="M45" s="11"/>
    </row>
    <row r="46" spans="1:17" x14ac:dyDescent="0.3">
      <c r="A46" s="11"/>
      <c r="B46" s="11"/>
      <c r="C46" s="11"/>
      <c r="D46" s="11"/>
      <c r="E46" s="11"/>
      <c r="F46" s="11"/>
      <c r="G46" s="11"/>
      <c r="H46" s="11"/>
      <c r="I46" s="11"/>
      <c r="J46" s="11"/>
      <c r="K46" s="11"/>
      <c r="L46" s="11"/>
      <c r="M46" s="11"/>
    </row>
    <row r="47" spans="1:17" x14ac:dyDescent="0.3">
      <c r="A47" s="11"/>
      <c r="B47" s="11"/>
      <c r="C47" s="11"/>
      <c r="D47" s="11"/>
      <c r="E47" s="11"/>
      <c r="F47" s="11"/>
      <c r="G47" s="11"/>
      <c r="H47" s="11"/>
      <c r="I47" s="11"/>
      <c r="J47" s="11"/>
      <c r="K47" s="11"/>
      <c r="L47" s="11"/>
      <c r="M47" s="11"/>
    </row>
    <row r="48" spans="1:17" ht="86.25" customHeight="1" x14ac:dyDescent="0.3">
      <c r="A48" s="11"/>
      <c r="B48" s="11"/>
      <c r="C48" s="11"/>
      <c r="D48" s="11"/>
      <c r="E48" s="11"/>
      <c r="F48" s="11"/>
      <c r="G48" s="11"/>
      <c r="H48" s="11"/>
      <c r="I48" s="11"/>
      <c r="J48" s="11"/>
      <c r="K48" s="11"/>
      <c r="L48" s="11"/>
      <c r="M48" s="11"/>
    </row>
    <row r="49" spans="1:13" ht="86.25" customHeight="1" x14ac:dyDescent="0.3">
      <c r="A49" s="11"/>
      <c r="B49" s="11"/>
      <c r="C49" s="11"/>
      <c r="D49" s="11"/>
      <c r="E49" s="11"/>
      <c r="F49" s="11"/>
      <c r="G49" s="11"/>
      <c r="H49" s="11"/>
      <c r="I49" s="11"/>
      <c r="J49" s="11"/>
      <c r="K49" s="11"/>
      <c r="L49" s="11"/>
      <c r="M49" s="11"/>
    </row>
    <row r="50" spans="1:13" ht="86.25" customHeight="1" x14ac:dyDescent="0.3"/>
    <row r="51" spans="1:13" ht="48" customHeight="1" x14ac:dyDescent="0.3"/>
    <row r="54" spans="1:13" ht="88.5" customHeight="1" x14ac:dyDescent="0.3"/>
    <row r="56" spans="1:13" ht="47.25" customHeight="1" x14ac:dyDescent="0.3"/>
    <row r="57" spans="1:13" ht="131.25" customHeight="1" x14ac:dyDescent="0.3"/>
    <row r="58" spans="1:13" ht="96.75" customHeight="1" x14ac:dyDescent="0.3"/>
    <row r="59" spans="1:13" ht="111" customHeight="1" x14ac:dyDescent="0.3"/>
    <row r="62" spans="1:13" ht="75" customHeight="1" x14ac:dyDescent="0.3"/>
    <row r="64" spans="1:13" ht="82.5" customHeight="1" x14ac:dyDescent="0.3"/>
    <row r="65" ht="89.25" customHeight="1" x14ac:dyDescent="0.3"/>
    <row r="71" ht="69.75" customHeight="1" x14ac:dyDescent="0.3"/>
    <row r="78" ht="68.25" customHeight="1" x14ac:dyDescent="0.3"/>
    <row r="79" ht="43.5" customHeight="1" x14ac:dyDescent="0.3"/>
    <row r="83" ht="43.5" customHeight="1" x14ac:dyDescent="0.3"/>
    <row r="90" ht="75" customHeight="1" x14ac:dyDescent="0.3"/>
    <row r="106" ht="68.25" customHeight="1" x14ac:dyDescent="0.3"/>
    <row r="108" ht="48" customHeight="1" x14ac:dyDescent="0.3"/>
    <row r="118" ht="27.75" customHeight="1" x14ac:dyDescent="0.3"/>
    <row r="119" ht="82.5" customHeight="1" x14ac:dyDescent="0.3"/>
    <row r="124" ht="45" customHeight="1" x14ac:dyDescent="0.3"/>
    <row r="125" ht="48" customHeight="1" x14ac:dyDescent="0.3"/>
    <row r="126" ht="63" customHeight="1" x14ac:dyDescent="0.3"/>
    <row r="127" ht="70.5" customHeight="1" x14ac:dyDescent="0.3"/>
    <row r="128" ht="30.75" customHeight="1" x14ac:dyDescent="0.3"/>
    <row r="129" ht="60.75" customHeight="1" x14ac:dyDescent="0.3"/>
    <row r="130" ht="47.25" customHeight="1" x14ac:dyDescent="0.3"/>
    <row r="131" ht="61.5" customHeight="1" x14ac:dyDescent="0.3"/>
    <row r="135" ht="30" customHeight="1" x14ac:dyDescent="0.3"/>
    <row r="141" ht="15.75" customHeight="1" x14ac:dyDescent="0.3"/>
    <row r="142" ht="72.75" customHeight="1" x14ac:dyDescent="0.3"/>
    <row r="151" ht="30.75" customHeight="1" x14ac:dyDescent="0.3"/>
    <row r="152" ht="87" customHeight="1" x14ac:dyDescent="0.3"/>
    <row r="157" ht="15.75" customHeight="1" x14ac:dyDescent="0.3"/>
  </sheetData>
  <mergeCells count="36">
    <mergeCell ref="M2:Q2"/>
    <mergeCell ref="B1:Q1"/>
    <mergeCell ref="A33:A34"/>
    <mergeCell ref="E23:E24"/>
    <mergeCell ref="D9:D10"/>
    <mergeCell ref="D11:D12"/>
    <mergeCell ref="C9:C10"/>
    <mergeCell ref="A23:A32"/>
    <mergeCell ref="B27:B31"/>
    <mergeCell ref="D13:D17"/>
    <mergeCell ref="C23:C26"/>
    <mergeCell ref="D23:D26"/>
    <mergeCell ref="A18:A22"/>
    <mergeCell ref="B18:B22"/>
    <mergeCell ref="A9:A17"/>
    <mergeCell ref="B9:B10"/>
    <mergeCell ref="L3:L4"/>
    <mergeCell ref="M3:P3"/>
    <mergeCell ref="K3:K4"/>
    <mergeCell ref="E3:E4"/>
    <mergeCell ref="F3:F4"/>
    <mergeCell ref="B23:B26"/>
    <mergeCell ref="E6:E7"/>
    <mergeCell ref="D6:D7"/>
    <mergeCell ref="B13:B17"/>
    <mergeCell ref="C6:C7"/>
    <mergeCell ref="B6:B7"/>
    <mergeCell ref="C11:C12"/>
    <mergeCell ref="C13:C17"/>
    <mergeCell ref="B11:B12"/>
    <mergeCell ref="C2:D2"/>
    <mergeCell ref="G2:J2"/>
    <mergeCell ref="D3:D4"/>
    <mergeCell ref="C3:C4"/>
    <mergeCell ref="A5:A8"/>
    <mergeCell ref="G3:J3"/>
  </mergeCells>
  <phoneticPr fontId="3" type="noConversion"/>
  <conditionalFormatting sqref="J2">
    <cfRule type="containsText" dxfId="14" priority="4" stopIfTrue="1" operator="containsText" text="INTOLERABLE">
      <formula>NOT(ISERROR(SEARCH("INTOLERABLE",J2)))</formula>
    </cfRule>
    <cfRule type="containsText" dxfId="13" priority="5" stopIfTrue="1" operator="containsText" text="ALTO">
      <formula>NOT(ISERROR(SEARCH("ALTO",J2)))</formula>
    </cfRule>
    <cfRule type="containsText" dxfId="12" priority="6" stopIfTrue="1" operator="containsText" text="MEDIO">
      <formula>NOT(ISERROR(SEARCH("MEDIO",J2)))</formula>
    </cfRule>
    <cfRule type="containsText" dxfId="11" priority="7" stopIfTrue="1" operator="containsText" text="BAJO">
      <formula>NOT(ISERROR(SEARCH("BAJO",J2)))</formula>
    </cfRule>
  </conditionalFormatting>
  <conditionalFormatting sqref="J4">
    <cfRule type="cellIs" dxfId="10" priority="31" stopIfTrue="1" operator="equal">
      <formula>"A"</formula>
    </cfRule>
    <cfRule type="cellIs" dxfId="9" priority="32" stopIfTrue="1" operator="equal">
      <formula>"M"</formula>
    </cfRule>
    <cfRule type="cellIs" dxfId="8" priority="33" stopIfTrue="1" operator="equal">
      <formula>"NA"</formula>
    </cfRule>
  </conditionalFormatting>
  <conditionalFormatting sqref="J5:K34">
    <cfRule type="containsText" dxfId="7" priority="23" stopIfTrue="1" operator="containsText" text="INTOLERABLE">
      <formula>NOT(ISERROR(SEARCH("INTOLERABLE",J5)))</formula>
    </cfRule>
    <cfRule type="containsText" dxfId="6" priority="24" stopIfTrue="1" operator="containsText" text="ALTO">
      <formula>NOT(ISERROR(SEARCH("ALTO",J5)))</formula>
    </cfRule>
    <cfRule type="containsText" dxfId="5" priority="25" stopIfTrue="1" operator="containsText" text="MEDIO">
      <formula>NOT(ISERROR(SEARCH("MEDIO",J5)))</formula>
    </cfRule>
    <cfRule type="containsText" dxfId="4" priority="26" stopIfTrue="1" operator="containsText" text="BAJO">
      <formula>NOT(ISERROR(SEARCH("BAJO",J5)))</formula>
    </cfRule>
  </conditionalFormatting>
  <conditionalFormatting sqref="P4:P34">
    <cfRule type="containsText" dxfId="3" priority="15" stopIfTrue="1" operator="containsText" text="INTOLERABLE">
      <formula>NOT(ISERROR(SEARCH("INTOLERABLE",P4)))</formula>
    </cfRule>
    <cfRule type="containsText" dxfId="2" priority="16" stopIfTrue="1" operator="containsText" text="ALTO">
      <formula>NOT(ISERROR(SEARCH("ALTO",P4)))</formula>
    </cfRule>
    <cfRule type="containsText" dxfId="1" priority="17" stopIfTrue="1" operator="containsText" text="MEDIO">
      <formula>NOT(ISERROR(SEARCH("MEDIO",P4)))</formula>
    </cfRule>
    <cfRule type="containsText" dxfId="0" priority="18" stopIfTrue="1" operator="containsText" text="BAJO">
      <formula>NOT(ISERROR(SEARCH("BAJO",P4)))</formula>
    </cfRule>
  </conditionalFormatting>
  <pageMargins left="0.7" right="0.7" top="0.75" bottom="0.75" header="0.3" footer="0.3"/>
  <pageSetup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2CAACD-49B7-44D7-AA06-61ADF25AC625}">
          <x14:formula1>
            <xm:f>'TABLA DATOS'!$H$2:$H$5</xm:f>
          </x14:formula1>
          <xm:sqref>G5:H34 M5:N34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zoomScaleNormal="100" workbookViewId="0">
      <selection activeCell="J19" sqref="J19"/>
    </sheetView>
  </sheetViews>
  <sheetFormatPr baseColWidth="10" defaultRowHeight="14.4" x14ac:dyDescent="0.3"/>
  <cols>
    <col min="2" max="2" width="12.33203125" bestFit="1" customWidth="1"/>
    <col min="10" max="10" width="27.33203125" bestFit="1" customWidth="1"/>
  </cols>
  <sheetData>
    <row r="1" spans="1:10" x14ac:dyDescent="0.3">
      <c r="A1" t="s">
        <v>796</v>
      </c>
      <c r="B1" t="s">
        <v>797</v>
      </c>
      <c r="D1" t="s">
        <v>796</v>
      </c>
      <c r="E1" t="s">
        <v>797</v>
      </c>
    </row>
    <row r="2" spans="1:10" x14ac:dyDescent="0.3">
      <c r="A2">
        <v>1</v>
      </c>
      <c r="B2" t="s">
        <v>792</v>
      </c>
      <c r="D2">
        <v>1</v>
      </c>
      <c r="E2" t="s">
        <v>792</v>
      </c>
      <c r="H2">
        <v>1</v>
      </c>
      <c r="J2" t="s">
        <v>813</v>
      </c>
    </row>
    <row r="3" spans="1:10" x14ac:dyDescent="0.3">
      <c r="A3">
        <v>2</v>
      </c>
      <c r="B3" t="s">
        <v>792</v>
      </c>
      <c r="D3">
        <v>2</v>
      </c>
      <c r="E3" t="s">
        <v>792</v>
      </c>
      <c r="H3">
        <v>2</v>
      </c>
      <c r="J3" t="s">
        <v>814</v>
      </c>
    </row>
    <row r="4" spans="1:10" x14ac:dyDescent="0.3">
      <c r="A4">
        <v>3</v>
      </c>
      <c r="B4" t="s">
        <v>792</v>
      </c>
      <c r="D4">
        <v>3</v>
      </c>
      <c r="E4" t="s">
        <v>793</v>
      </c>
      <c r="H4">
        <v>4</v>
      </c>
      <c r="J4" t="s">
        <v>815</v>
      </c>
    </row>
    <row r="5" spans="1:10" x14ac:dyDescent="0.3">
      <c r="A5">
        <v>4</v>
      </c>
      <c r="B5" t="s">
        <v>792</v>
      </c>
      <c r="D5">
        <v>4</v>
      </c>
      <c r="E5" t="s">
        <v>793</v>
      </c>
      <c r="H5">
        <v>8</v>
      </c>
      <c r="J5" t="s">
        <v>816</v>
      </c>
    </row>
    <row r="6" spans="1:10" x14ac:dyDescent="0.3">
      <c r="A6">
        <v>5</v>
      </c>
      <c r="B6" t="s">
        <v>793</v>
      </c>
      <c r="D6">
        <v>5</v>
      </c>
      <c r="E6" t="s">
        <v>794</v>
      </c>
      <c r="J6" t="s">
        <v>817</v>
      </c>
    </row>
    <row r="7" spans="1:10" x14ac:dyDescent="0.3">
      <c r="A7">
        <v>6</v>
      </c>
      <c r="B7" t="s">
        <v>793</v>
      </c>
      <c r="D7">
        <v>6</v>
      </c>
      <c r="E7" t="s">
        <v>794</v>
      </c>
      <c r="J7" t="s">
        <v>818</v>
      </c>
    </row>
    <row r="8" spans="1:10" x14ac:dyDescent="0.3">
      <c r="A8">
        <v>7</v>
      </c>
      <c r="B8" t="s">
        <v>793</v>
      </c>
      <c r="D8">
        <v>7</v>
      </c>
      <c r="E8" t="s">
        <v>794</v>
      </c>
    </row>
    <row r="9" spans="1:10" x14ac:dyDescent="0.3">
      <c r="A9">
        <v>8</v>
      </c>
      <c r="B9" t="s">
        <v>793</v>
      </c>
      <c r="D9">
        <v>8</v>
      </c>
      <c r="E9" t="s">
        <v>794</v>
      </c>
    </row>
    <row r="10" spans="1:10" x14ac:dyDescent="0.3">
      <c r="A10">
        <v>9</v>
      </c>
      <c r="B10" t="s">
        <v>793</v>
      </c>
      <c r="D10">
        <v>9</v>
      </c>
      <c r="E10" t="s">
        <v>794</v>
      </c>
    </row>
    <row r="11" spans="1:10" x14ac:dyDescent="0.3">
      <c r="A11">
        <v>10</v>
      </c>
      <c r="B11" t="s">
        <v>793</v>
      </c>
    </row>
    <row r="12" spans="1:10" x14ac:dyDescent="0.3">
      <c r="A12">
        <v>11</v>
      </c>
      <c r="B12" t="s">
        <v>793</v>
      </c>
    </row>
    <row r="13" spans="1:10" x14ac:dyDescent="0.3">
      <c r="A13">
        <v>12</v>
      </c>
      <c r="B13" t="s">
        <v>793</v>
      </c>
    </row>
    <row r="14" spans="1:10" x14ac:dyDescent="0.3">
      <c r="A14">
        <v>13</v>
      </c>
      <c r="B14" t="s">
        <v>793</v>
      </c>
    </row>
    <row r="15" spans="1:10" x14ac:dyDescent="0.3">
      <c r="A15">
        <v>14</v>
      </c>
      <c r="B15" t="s">
        <v>793</v>
      </c>
    </row>
    <row r="16" spans="1:10" x14ac:dyDescent="0.3">
      <c r="A16">
        <v>15</v>
      </c>
      <c r="B16" t="s">
        <v>793</v>
      </c>
    </row>
    <row r="17" spans="1:2" x14ac:dyDescent="0.3">
      <c r="A17">
        <v>16</v>
      </c>
      <c r="B17" t="s">
        <v>794</v>
      </c>
    </row>
    <row r="18" spans="1:2" x14ac:dyDescent="0.3">
      <c r="A18">
        <v>17</v>
      </c>
      <c r="B18" t="s">
        <v>794</v>
      </c>
    </row>
    <row r="19" spans="1:2" x14ac:dyDescent="0.3">
      <c r="A19">
        <v>18</v>
      </c>
      <c r="B19" t="s">
        <v>794</v>
      </c>
    </row>
    <row r="20" spans="1:2" x14ac:dyDescent="0.3">
      <c r="A20">
        <v>19</v>
      </c>
      <c r="B20" t="s">
        <v>794</v>
      </c>
    </row>
    <row r="21" spans="1:2" x14ac:dyDescent="0.3">
      <c r="A21">
        <v>20</v>
      </c>
      <c r="B21" t="s">
        <v>794</v>
      </c>
    </row>
    <row r="22" spans="1:2" x14ac:dyDescent="0.3">
      <c r="A22">
        <v>21</v>
      </c>
      <c r="B22" t="s">
        <v>794</v>
      </c>
    </row>
    <row r="23" spans="1:2" x14ac:dyDescent="0.3">
      <c r="A23">
        <v>22</v>
      </c>
      <c r="B23" t="s">
        <v>794</v>
      </c>
    </row>
    <row r="24" spans="1:2" x14ac:dyDescent="0.3">
      <c r="A24">
        <v>23</v>
      </c>
      <c r="B24" t="s">
        <v>794</v>
      </c>
    </row>
    <row r="25" spans="1:2" x14ac:dyDescent="0.3">
      <c r="A25">
        <v>24</v>
      </c>
      <c r="B25" t="s">
        <v>794</v>
      </c>
    </row>
    <row r="26" spans="1:2" x14ac:dyDescent="0.3">
      <c r="A26">
        <v>25</v>
      </c>
      <c r="B26" t="s">
        <v>794</v>
      </c>
    </row>
    <row r="27" spans="1:2" x14ac:dyDescent="0.3">
      <c r="A27">
        <v>26</v>
      </c>
      <c r="B27" t="s">
        <v>794</v>
      </c>
    </row>
    <row r="28" spans="1:2" x14ac:dyDescent="0.3">
      <c r="A28">
        <v>27</v>
      </c>
      <c r="B28" t="s">
        <v>794</v>
      </c>
    </row>
    <row r="29" spans="1:2" x14ac:dyDescent="0.3">
      <c r="A29">
        <v>28</v>
      </c>
      <c r="B29" t="s">
        <v>794</v>
      </c>
    </row>
    <row r="30" spans="1:2" x14ac:dyDescent="0.3">
      <c r="A30">
        <v>29</v>
      </c>
      <c r="B30" t="s">
        <v>794</v>
      </c>
    </row>
    <row r="31" spans="1:2" x14ac:dyDescent="0.3">
      <c r="A31">
        <v>30</v>
      </c>
      <c r="B31" t="s">
        <v>794</v>
      </c>
    </row>
    <row r="32" spans="1:2" x14ac:dyDescent="0.3">
      <c r="A32">
        <v>31</v>
      </c>
      <c r="B32" t="s">
        <v>794</v>
      </c>
    </row>
    <row r="33" spans="1:2" x14ac:dyDescent="0.3">
      <c r="A33">
        <v>32</v>
      </c>
      <c r="B33" t="s">
        <v>794</v>
      </c>
    </row>
    <row r="34" spans="1:2" x14ac:dyDescent="0.3">
      <c r="A34">
        <v>33</v>
      </c>
      <c r="B34" t="s">
        <v>795</v>
      </c>
    </row>
    <row r="35" spans="1:2" x14ac:dyDescent="0.3">
      <c r="A35">
        <v>34</v>
      </c>
      <c r="B35" t="s">
        <v>795</v>
      </c>
    </row>
    <row r="36" spans="1:2" x14ac:dyDescent="0.3">
      <c r="A36">
        <v>35</v>
      </c>
      <c r="B36" t="s">
        <v>795</v>
      </c>
    </row>
    <row r="37" spans="1:2" x14ac:dyDescent="0.3">
      <c r="A37">
        <v>36</v>
      </c>
      <c r="B37" t="s">
        <v>795</v>
      </c>
    </row>
    <row r="38" spans="1:2" x14ac:dyDescent="0.3">
      <c r="A38">
        <v>37</v>
      </c>
      <c r="B38" t="s">
        <v>795</v>
      </c>
    </row>
    <row r="39" spans="1:2" x14ac:dyDescent="0.3">
      <c r="A39">
        <v>38</v>
      </c>
      <c r="B39" t="s">
        <v>795</v>
      </c>
    </row>
    <row r="40" spans="1:2" x14ac:dyDescent="0.3">
      <c r="A40">
        <v>39</v>
      </c>
      <c r="B40" t="s">
        <v>795</v>
      </c>
    </row>
    <row r="41" spans="1:2" x14ac:dyDescent="0.3">
      <c r="A41">
        <v>40</v>
      </c>
      <c r="B41" t="s">
        <v>795</v>
      </c>
    </row>
    <row r="42" spans="1:2" x14ac:dyDescent="0.3">
      <c r="A42">
        <v>41</v>
      </c>
      <c r="B42" t="s">
        <v>795</v>
      </c>
    </row>
    <row r="43" spans="1:2" x14ac:dyDescent="0.3">
      <c r="A43">
        <v>42</v>
      </c>
      <c r="B43" t="s">
        <v>795</v>
      </c>
    </row>
    <row r="44" spans="1:2" x14ac:dyDescent="0.3">
      <c r="A44">
        <v>43</v>
      </c>
      <c r="B44" t="s">
        <v>795</v>
      </c>
    </row>
    <row r="45" spans="1:2" x14ac:dyDescent="0.3">
      <c r="A45">
        <v>44</v>
      </c>
      <c r="B45" t="s">
        <v>795</v>
      </c>
    </row>
    <row r="46" spans="1:2" x14ac:dyDescent="0.3">
      <c r="A46">
        <v>45</v>
      </c>
      <c r="B46" t="s">
        <v>795</v>
      </c>
    </row>
    <row r="47" spans="1:2" x14ac:dyDescent="0.3">
      <c r="A47">
        <v>46</v>
      </c>
      <c r="B47" t="s">
        <v>795</v>
      </c>
    </row>
    <row r="48" spans="1:2" x14ac:dyDescent="0.3">
      <c r="A48">
        <v>47</v>
      </c>
      <c r="B48" t="s">
        <v>795</v>
      </c>
    </row>
    <row r="49" spans="1:2" x14ac:dyDescent="0.3">
      <c r="A49">
        <v>48</v>
      </c>
      <c r="B49" t="s">
        <v>795</v>
      </c>
    </row>
    <row r="50" spans="1:2" x14ac:dyDescent="0.3">
      <c r="A50">
        <v>49</v>
      </c>
      <c r="B50" t="s">
        <v>795</v>
      </c>
    </row>
    <row r="51" spans="1:2" x14ac:dyDescent="0.3">
      <c r="A51">
        <v>50</v>
      </c>
      <c r="B51" t="s">
        <v>795</v>
      </c>
    </row>
    <row r="52" spans="1:2" x14ac:dyDescent="0.3">
      <c r="A52">
        <v>51</v>
      </c>
      <c r="B52" t="s">
        <v>795</v>
      </c>
    </row>
    <row r="53" spans="1:2" x14ac:dyDescent="0.3">
      <c r="A53">
        <v>52</v>
      </c>
      <c r="B53" t="s">
        <v>795</v>
      </c>
    </row>
    <row r="54" spans="1:2" x14ac:dyDescent="0.3">
      <c r="A54">
        <v>53</v>
      </c>
      <c r="B54" t="s">
        <v>795</v>
      </c>
    </row>
    <row r="55" spans="1:2" x14ac:dyDescent="0.3">
      <c r="A55">
        <v>54</v>
      </c>
      <c r="B55" t="s">
        <v>795</v>
      </c>
    </row>
    <row r="56" spans="1:2" x14ac:dyDescent="0.3">
      <c r="A56">
        <v>55</v>
      </c>
      <c r="B56" t="s">
        <v>795</v>
      </c>
    </row>
    <row r="57" spans="1:2" x14ac:dyDescent="0.3">
      <c r="A57">
        <v>56</v>
      </c>
      <c r="B57" t="s">
        <v>795</v>
      </c>
    </row>
    <row r="58" spans="1:2" x14ac:dyDescent="0.3">
      <c r="A58">
        <v>57</v>
      </c>
      <c r="B58" t="s">
        <v>795</v>
      </c>
    </row>
    <row r="59" spans="1:2" x14ac:dyDescent="0.3">
      <c r="A59">
        <v>58</v>
      </c>
      <c r="B59" t="s">
        <v>795</v>
      </c>
    </row>
    <row r="60" spans="1:2" x14ac:dyDescent="0.3">
      <c r="A60">
        <v>59</v>
      </c>
      <c r="B60" t="s">
        <v>795</v>
      </c>
    </row>
    <row r="61" spans="1:2" x14ac:dyDescent="0.3">
      <c r="A61">
        <v>60</v>
      </c>
      <c r="B61" t="s">
        <v>795</v>
      </c>
    </row>
    <row r="62" spans="1:2" x14ac:dyDescent="0.3">
      <c r="A62">
        <v>61</v>
      </c>
      <c r="B62" t="s">
        <v>795</v>
      </c>
    </row>
    <row r="63" spans="1:2" x14ac:dyDescent="0.3">
      <c r="A63">
        <v>62</v>
      </c>
      <c r="B63" t="s">
        <v>795</v>
      </c>
    </row>
    <row r="64" spans="1:2" x14ac:dyDescent="0.3">
      <c r="A64">
        <v>63</v>
      </c>
      <c r="B64" t="s">
        <v>795</v>
      </c>
    </row>
    <row r="65" spans="1:8" x14ac:dyDescent="0.3">
      <c r="A65">
        <v>64</v>
      </c>
      <c r="B65" t="s">
        <v>795</v>
      </c>
    </row>
    <row r="67" spans="1:8" x14ac:dyDescent="0.3">
      <c r="A67" s="222" t="s">
        <v>801</v>
      </c>
      <c r="B67" s="222"/>
      <c r="D67" s="222" t="s">
        <v>805</v>
      </c>
      <c r="E67" s="222"/>
      <c r="G67" s="223" t="s">
        <v>812</v>
      </c>
      <c r="H67" s="223"/>
    </row>
    <row r="68" spans="1:8" ht="55.2" x14ac:dyDescent="0.3">
      <c r="A68" s="34">
        <v>1</v>
      </c>
      <c r="B68" s="35" t="s">
        <v>798</v>
      </c>
      <c r="D68" s="34">
        <v>1</v>
      </c>
      <c r="E68" s="35" t="s">
        <v>802</v>
      </c>
      <c r="G68" s="36" t="s">
        <v>806</v>
      </c>
      <c r="H68" s="35" t="s">
        <v>807</v>
      </c>
    </row>
    <row r="69" spans="1:8" ht="69" x14ac:dyDescent="0.3">
      <c r="A69" s="34">
        <v>2</v>
      </c>
      <c r="B69" s="35" t="s">
        <v>799</v>
      </c>
      <c r="D69" s="34">
        <v>2</v>
      </c>
      <c r="E69" s="35" t="s">
        <v>803</v>
      </c>
      <c r="G69" s="34" t="s">
        <v>808</v>
      </c>
      <c r="H69" s="35" t="s">
        <v>809</v>
      </c>
    </row>
    <row r="70" spans="1:8" ht="55.2" x14ac:dyDescent="0.3">
      <c r="A70" s="34">
        <v>3</v>
      </c>
      <c r="B70" s="35" t="s">
        <v>800</v>
      </c>
      <c r="D70" s="34">
        <v>3</v>
      </c>
      <c r="E70" s="35" t="s">
        <v>804</v>
      </c>
      <c r="G70" s="34" t="s">
        <v>810</v>
      </c>
      <c r="H70" s="35" t="s">
        <v>811</v>
      </c>
    </row>
  </sheetData>
  <mergeCells count="3">
    <mergeCell ref="A67:B67"/>
    <mergeCell ref="D67:E67"/>
    <mergeCell ref="G67:H67"/>
  </mergeCells>
  <phoneticPr fontId="14" type="noConversion"/>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1DC7-37E5-449C-9FD7-CE9DE2F8144A}">
  <dimension ref="A1:T210"/>
  <sheetViews>
    <sheetView topLeftCell="E1" zoomScale="78" zoomScaleNormal="78" workbookViewId="0">
      <selection activeCell="B1" sqref="B1:S1"/>
    </sheetView>
  </sheetViews>
  <sheetFormatPr baseColWidth="10" defaultRowHeight="14.4" x14ac:dyDescent="0.3"/>
  <cols>
    <col min="1" max="1" width="27.33203125" style="106" customWidth="1"/>
    <col min="2" max="2" width="34.6640625" style="106" customWidth="1"/>
    <col min="3" max="3" width="11.6640625" style="106" customWidth="1"/>
    <col min="4" max="4" width="8.5546875" style="106" customWidth="1"/>
    <col min="5" max="6" width="33.33203125" style="4" customWidth="1"/>
    <col min="7" max="7" width="21.6640625" style="106" customWidth="1"/>
    <col min="8" max="8" width="6.6640625" customWidth="1"/>
    <col min="9" max="9" width="6" customWidth="1"/>
    <col min="10" max="10" width="6.6640625" customWidth="1"/>
    <col min="11" max="11" width="9.109375" customWidth="1"/>
    <col min="12" max="12" width="63.88671875" style="107" customWidth="1"/>
    <col min="13" max="13" width="64.6640625" style="107" customWidth="1"/>
    <col min="14" max="14" width="6.6640625" customWidth="1"/>
    <col min="15" max="16" width="7.109375" style="3" customWidth="1"/>
    <col min="17" max="17" width="7.6640625" style="4" customWidth="1"/>
    <col min="18" max="18" width="11.44140625" style="4"/>
    <col min="19" max="19" width="19.6640625" customWidth="1"/>
    <col min="20" max="20" width="31.33203125" customWidth="1"/>
  </cols>
  <sheetData>
    <row r="1" spans="1:20" ht="62.25" customHeight="1" x14ac:dyDescent="0.3">
      <c r="A1" s="98"/>
      <c r="B1" s="115" t="s">
        <v>825</v>
      </c>
      <c r="C1" s="116"/>
      <c r="D1" s="116"/>
      <c r="E1" s="116"/>
      <c r="F1" s="116"/>
      <c r="G1" s="116"/>
      <c r="H1" s="116"/>
      <c r="I1" s="116"/>
      <c r="J1" s="116"/>
      <c r="K1" s="116"/>
      <c r="L1" s="116"/>
      <c r="M1" s="116"/>
      <c r="N1" s="116"/>
      <c r="O1" s="116"/>
      <c r="P1" s="116"/>
      <c r="Q1" s="116"/>
      <c r="R1" s="116"/>
      <c r="S1" s="116"/>
      <c r="T1" s="99" t="s">
        <v>953</v>
      </c>
    </row>
    <row r="2" spans="1:20" ht="72.75" customHeight="1" x14ac:dyDescent="0.3">
      <c r="A2" s="14" t="s">
        <v>827</v>
      </c>
      <c r="B2" s="37" t="s">
        <v>865</v>
      </c>
      <c r="C2" s="164" t="s">
        <v>952</v>
      </c>
      <c r="D2" s="164"/>
      <c r="E2" s="37" t="s">
        <v>865</v>
      </c>
      <c r="F2" s="102" t="s">
        <v>791</v>
      </c>
      <c r="G2" s="101"/>
      <c r="H2" s="118"/>
      <c r="I2" s="118"/>
      <c r="J2" s="118"/>
      <c r="K2" s="118"/>
      <c r="L2" s="155"/>
      <c r="M2" s="156"/>
      <c r="N2" s="156"/>
      <c r="O2" s="156"/>
      <c r="P2" s="156"/>
      <c r="Q2" s="156"/>
      <c r="R2" s="157"/>
      <c r="S2" s="158" t="s">
        <v>954</v>
      </c>
      <c r="T2" s="158"/>
    </row>
    <row r="3" spans="1:20" ht="30.75" customHeight="1" x14ac:dyDescent="0.3">
      <c r="A3" s="15" t="s">
        <v>189</v>
      </c>
      <c r="B3" s="15"/>
      <c r="C3" s="141" t="s">
        <v>125</v>
      </c>
      <c r="D3" s="142" t="s">
        <v>32</v>
      </c>
      <c r="E3" s="136" t="s">
        <v>955</v>
      </c>
      <c r="F3" s="137" t="s">
        <v>956</v>
      </c>
      <c r="G3" s="136" t="s">
        <v>957</v>
      </c>
      <c r="H3" s="136" t="s">
        <v>820</v>
      </c>
      <c r="I3" s="136"/>
      <c r="J3" s="136"/>
      <c r="K3" s="136"/>
      <c r="L3" s="143" t="s">
        <v>123</v>
      </c>
      <c r="M3" s="144"/>
      <c r="N3" s="136" t="s">
        <v>126</v>
      </c>
      <c r="O3" s="136"/>
      <c r="P3" s="136"/>
      <c r="Q3" s="136"/>
      <c r="R3" s="136" t="s">
        <v>958</v>
      </c>
      <c r="S3" s="135" t="s">
        <v>959</v>
      </c>
      <c r="T3" s="135" t="s">
        <v>960</v>
      </c>
    </row>
    <row r="4" spans="1:20" ht="93" customHeight="1" x14ac:dyDescent="0.3">
      <c r="A4" s="15" t="s">
        <v>30</v>
      </c>
      <c r="B4" s="15" t="s">
        <v>31</v>
      </c>
      <c r="C4" s="141"/>
      <c r="D4" s="142"/>
      <c r="E4" s="136"/>
      <c r="F4" s="135"/>
      <c r="G4" s="136"/>
      <c r="H4" s="16" t="s">
        <v>120</v>
      </c>
      <c r="I4" s="16" t="s">
        <v>121</v>
      </c>
      <c r="J4" s="16" t="s">
        <v>122</v>
      </c>
      <c r="K4" s="16" t="s">
        <v>124</v>
      </c>
      <c r="L4" s="145"/>
      <c r="M4" s="146"/>
      <c r="N4" s="16" t="s">
        <v>120</v>
      </c>
      <c r="O4" s="16" t="s">
        <v>121</v>
      </c>
      <c r="P4" s="16" t="s">
        <v>822</v>
      </c>
      <c r="Q4" s="16" t="s">
        <v>124</v>
      </c>
      <c r="R4" s="136"/>
      <c r="S4" s="136"/>
      <c r="T4" s="136"/>
    </row>
    <row r="5" spans="1:20" ht="39.75" customHeight="1" x14ac:dyDescent="0.3">
      <c r="A5" s="154" t="s">
        <v>961</v>
      </c>
      <c r="B5" s="126" t="s">
        <v>962</v>
      </c>
      <c r="C5" s="126" t="s">
        <v>35</v>
      </c>
      <c r="D5" s="126" t="s">
        <v>71</v>
      </c>
      <c r="E5" s="20" t="s">
        <v>963</v>
      </c>
      <c r="F5" s="93" t="s">
        <v>964</v>
      </c>
      <c r="G5" s="25" t="s">
        <v>965</v>
      </c>
      <c r="H5" s="25">
        <v>4</v>
      </c>
      <c r="I5" s="25">
        <v>8</v>
      </c>
      <c r="J5" s="25">
        <f t="shared" ref="J5:J13" si="0">H5*I5</f>
        <v>32</v>
      </c>
      <c r="K5" s="25" t="s">
        <v>794</v>
      </c>
      <c r="L5" s="112" t="s">
        <v>1022</v>
      </c>
      <c r="M5" s="112" t="s">
        <v>966</v>
      </c>
      <c r="N5" s="25">
        <v>2</v>
      </c>
      <c r="O5" s="25">
        <v>2</v>
      </c>
      <c r="P5" s="25">
        <f t="shared" ref="P5:P19" si="1">N5*O5</f>
        <v>4</v>
      </c>
      <c r="Q5" s="25" t="str">
        <f>VLOOKUP(P5,'[3]TABLA DATOS'!$A$1:$B$65,2,FALSE)</f>
        <v>BAJO</v>
      </c>
      <c r="R5" s="94" t="s">
        <v>967</v>
      </c>
      <c r="S5" s="19" t="s">
        <v>968</v>
      </c>
      <c r="T5" s="19"/>
    </row>
    <row r="6" spans="1:20" ht="39.75" customHeight="1" x14ac:dyDescent="0.3">
      <c r="A6" s="154"/>
      <c r="B6" s="128"/>
      <c r="C6" s="128"/>
      <c r="D6" s="128"/>
      <c r="E6" s="25" t="s">
        <v>969</v>
      </c>
      <c r="F6" s="25" t="s">
        <v>970</v>
      </c>
      <c r="G6" s="25" t="s">
        <v>971</v>
      </c>
      <c r="H6" s="25">
        <v>4</v>
      </c>
      <c r="I6" s="25">
        <v>8</v>
      </c>
      <c r="J6" s="25">
        <f t="shared" si="0"/>
        <v>32</v>
      </c>
      <c r="K6" s="25" t="s">
        <v>794</v>
      </c>
      <c r="L6" s="113"/>
      <c r="M6" s="113"/>
      <c r="N6" s="25">
        <v>2</v>
      </c>
      <c r="O6" s="25">
        <v>2</v>
      </c>
      <c r="P6" s="25">
        <f t="shared" si="1"/>
        <v>4</v>
      </c>
      <c r="Q6" s="25" t="str">
        <f>VLOOKUP(P6,'[3]TABLA DATOS'!$A$1:$B$65,2,FALSE)</f>
        <v>BAJO</v>
      </c>
      <c r="R6" s="94" t="s">
        <v>967</v>
      </c>
      <c r="S6" s="19" t="s">
        <v>968</v>
      </c>
      <c r="T6" s="19"/>
    </row>
    <row r="7" spans="1:20" ht="39.75" customHeight="1" x14ac:dyDescent="0.3">
      <c r="A7" s="123" t="s">
        <v>972</v>
      </c>
      <c r="B7" s="20" t="s">
        <v>973</v>
      </c>
      <c r="C7" s="20" t="s">
        <v>35</v>
      </c>
      <c r="D7" s="20" t="s">
        <v>71</v>
      </c>
      <c r="E7" s="20" t="s">
        <v>974</v>
      </c>
      <c r="F7" s="20" t="s">
        <v>975</v>
      </c>
      <c r="G7" s="20" t="s">
        <v>976</v>
      </c>
      <c r="H7" s="25">
        <v>8</v>
      </c>
      <c r="I7" s="25">
        <v>4</v>
      </c>
      <c r="J7" s="25">
        <f t="shared" si="0"/>
        <v>32</v>
      </c>
      <c r="K7" s="25" t="str">
        <f>VLOOKUP(J7,'[2]TABLA DATOS'!$A$1:$B$65,2,FALSE)</f>
        <v>ALTO</v>
      </c>
      <c r="L7" s="103" t="s">
        <v>1026</v>
      </c>
      <c r="M7" s="104" t="s">
        <v>977</v>
      </c>
      <c r="N7" s="25">
        <v>2</v>
      </c>
      <c r="O7" s="25">
        <v>2</v>
      </c>
      <c r="P7" s="25">
        <f t="shared" si="1"/>
        <v>4</v>
      </c>
      <c r="Q7" s="25" t="str">
        <f>VLOOKUP(P7,'[3]TABLA DATOS'!$A$1:$B$65,2,FALSE)</f>
        <v>BAJO</v>
      </c>
      <c r="R7" s="94" t="s">
        <v>967</v>
      </c>
      <c r="S7" s="19" t="s">
        <v>978</v>
      </c>
      <c r="T7" s="19"/>
    </row>
    <row r="8" spans="1:20" ht="39.75" customHeight="1" x14ac:dyDescent="0.3">
      <c r="A8" s="124"/>
      <c r="B8" s="126" t="s">
        <v>979</v>
      </c>
      <c r="C8" s="126" t="s">
        <v>35</v>
      </c>
      <c r="D8" s="126" t="s">
        <v>71</v>
      </c>
      <c r="E8" s="20" t="s">
        <v>980</v>
      </c>
      <c r="F8" s="20" t="s">
        <v>981</v>
      </c>
      <c r="G8" s="20" t="s">
        <v>982</v>
      </c>
      <c r="H8" s="25">
        <v>4</v>
      </c>
      <c r="I8" s="25">
        <v>8</v>
      </c>
      <c r="J8" s="25">
        <f t="shared" si="0"/>
        <v>32</v>
      </c>
      <c r="K8" s="25" t="str">
        <f>VLOOKUP(J8,'[2]TABLA DATOS'!$A$1:$B$65,2,FALSE)</f>
        <v>ALTO</v>
      </c>
      <c r="L8" s="150" t="s">
        <v>1027</v>
      </c>
      <c r="M8" s="109" t="s">
        <v>983</v>
      </c>
      <c r="N8" s="25">
        <v>2</v>
      </c>
      <c r="O8" s="25">
        <v>2</v>
      </c>
      <c r="P8" s="25">
        <f t="shared" si="1"/>
        <v>4</v>
      </c>
      <c r="Q8" s="25" t="str">
        <f>VLOOKUP(P8,'[3]TABLA DATOS'!$A$1:$B$65,2,FALSE)</f>
        <v>BAJO</v>
      </c>
      <c r="R8" s="94" t="s">
        <v>967</v>
      </c>
      <c r="S8" s="19" t="s">
        <v>968</v>
      </c>
      <c r="T8" s="19"/>
    </row>
    <row r="9" spans="1:20" ht="39.75" customHeight="1" x14ac:dyDescent="0.3">
      <c r="A9" s="124"/>
      <c r="B9" s="128"/>
      <c r="C9" s="128"/>
      <c r="D9" s="128"/>
      <c r="E9" s="20" t="s">
        <v>984</v>
      </c>
      <c r="F9" s="20" t="s">
        <v>985</v>
      </c>
      <c r="G9" s="20" t="s">
        <v>986</v>
      </c>
      <c r="H9" s="25">
        <v>4</v>
      </c>
      <c r="I9" s="25">
        <v>8</v>
      </c>
      <c r="J9" s="25">
        <f t="shared" si="0"/>
        <v>32</v>
      </c>
      <c r="K9" s="25" t="str">
        <f>VLOOKUP(J9,'[2]TABLA DATOS'!$A$1:$B$65,2,FALSE)</f>
        <v>ALTO</v>
      </c>
      <c r="L9" s="150"/>
      <c r="M9" s="110"/>
      <c r="N9" s="25">
        <v>2</v>
      </c>
      <c r="O9" s="25">
        <v>2</v>
      </c>
      <c r="P9" s="25">
        <f t="shared" si="1"/>
        <v>4</v>
      </c>
      <c r="Q9" s="25" t="str">
        <f>VLOOKUP(P9,'[3]TABLA DATOS'!$A$1:$B$65,2,FALSE)</f>
        <v>BAJO</v>
      </c>
      <c r="R9" s="94" t="s">
        <v>967</v>
      </c>
      <c r="S9" s="19" t="s">
        <v>968</v>
      </c>
      <c r="T9" s="19"/>
    </row>
    <row r="10" spans="1:20" ht="39.75" customHeight="1" x14ac:dyDescent="0.3">
      <c r="A10" s="124"/>
      <c r="B10" s="126" t="s">
        <v>987</v>
      </c>
      <c r="C10" s="20" t="s">
        <v>35</v>
      </c>
      <c r="D10" s="20" t="s">
        <v>71</v>
      </c>
      <c r="E10" s="95" t="s">
        <v>988</v>
      </c>
      <c r="F10" s="20" t="s">
        <v>989</v>
      </c>
      <c r="G10" s="20" t="s">
        <v>204</v>
      </c>
      <c r="H10" s="25">
        <v>4</v>
      </c>
      <c r="I10" s="25">
        <v>8</v>
      </c>
      <c r="J10" s="25">
        <f t="shared" si="0"/>
        <v>32</v>
      </c>
      <c r="K10" s="25" t="str">
        <f>VLOOKUP(J10,'[2]TABLA DATOS'!$A$1:$B$65,2,FALSE)</f>
        <v>ALTO</v>
      </c>
      <c r="L10" s="103" t="s">
        <v>1028</v>
      </c>
      <c r="M10" s="104" t="s">
        <v>990</v>
      </c>
      <c r="N10" s="25">
        <v>2</v>
      </c>
      <c r="O10" s="25">
        <v>2</v>
      </c>
      <c r="P10" s="25">
        <f t="shared" si="1"/>
        <v>4</v>
      </c>
      <c r="Q10" s="25" t="str">
        <f>VLOOKUP(P10,'[3]TABLA DATOS'!$A$1:$B$65,2,FALSE)</f>
        <v>BAJO</v>
      </c>
      <c r="R10" s="94" t="s">
        <v>967</v>
      </c>
      <c r="S10" s="19" t="s">
        <v>968</v>
      </c>
      <c r="T10" s="19"/>
    </row>
    <row r="11" spans="1:20" ht="39.75" customHeight="1" x14ac:dyDescent="0.3">
      <c r="A11" s="124"/>
      <c r="B11" s="128"/>
      <c r="C11" s="20" t="s">
        <v>35</v>
      </c>
      <c r="D11" s="20" t="s">
        <v>71</v>
      </c>
      <c r="E11" s="20" t="s">
        <v>991</v>
      </c>
      <c r="F11" s="20" t="s">
        <v>992</v>
      </c>
      <c r="G11" s="20" t="s">
        <v>993</v>
      </c>
      <c r="H11" s="25">
        <v>4</v>
      </c>
      <c r="I11" s="25">
        <v>4</v>
      </c>
      <c r="J11" s="25">
        <f t="shared" si="0"/>
        <v>16</v>
      </c>
      <c r="K11" s="25" t="str">
        <f>VLOOKUP(J11,'[2]TABLA DATOS'!$A$1:$B$65,2,FALSE)</f>
        <v>ALTO</v>
      </c>
      <c r="L11" s="103" t="s">
        <v>1026</v>
      </c>
      <c r="M11" s="104" t="s">
        <v>994</v>
      </c>
      <c r="N11" s="25">
        <v>2</v>
      </c>
      <c r="O11" s="25">
        <v>2</v>
      </c>
      <c r="P11" s="25">
        <f t="shared" si="1"/>
        <v>4</v>
      </c>
      <c r="Q11" s="25" t="str">
        <f>VLOOKUP(P11,'[3]TABLA DATOS'!$A$1:$B$65,2,FALSE)</f>
        <v>BAJO</v>
      </c>
      <c r="R11" s="94" t="s">
        <v>967</v>
      </c>
      <c r="S11" s="19" t="s">
        <v>968</v>
      </c>
      <c r="T11" s="19"/>
    </row>
    <row r="12" spans="1:20" ht="39.75" customHeight="1" x14ac:dyDescent="0.3">
      <c r="A12" s="124"/>
      <c r="B12" s="126" t="s">
        <v>995</v>
      </c>
      <c r="C12" s="126" t="s">
        <v>35</v>
      </c>
      <c r="D12" s="126" t="s">
        <v>71</v>
      </c>
      <c r="E12" s="20" t="s">
        <v>996</v>
      </c>
      <c r="F12" s="20" t="s">
        <v>258</v>
      </c>
      <c r="G12" s="20" t="s">
        <v>997</v>
      </c>
      <c r="H12" s="25">
        <v>8</v>
      </c>
      <c r="I12" s="25">
        <v>8</v>
      </c>
      <c r="J12" s="25">
        <f t="shared" si="0"/>
        <v>64</v>
      </c>
      <c r="K12" s="25" t="str">
        <f>VLOOKUP(J12,'[2]TABLA DATOS'!$A$1:$B$65,2,FALSE)</f>
        <v>INTOLERABLE</v>
      </c>
      <c r="L12" s="150" t="s">
        <v>1025</v>
      </c>
      <c r="M12" s="111" t="s">
        <v>998</v>
      </c>
      <c r="N12" s="25">
        <v>2</v>
      </c>
      <c r="O12" s="25">
        <v>2</v>
      </c>
      <c r="P12" s="25">
        <f t="shared" si="1"/>
        <v>4</v>
      </c>
      <c r="Q12" s="25" t="str">
        <f>VLOOKUP(P12,'[3]TABLA DATOS'!$A$1:$B$65,2,FALSE)</f>
        <v>BAJO</v>
      </c>
      <c r="R12" s="94" t="s">
        <v>967</v>
      </c>
      <c r="S12" s="19" t="s">
        <v>968</v>
      </c>
      <c r="T12" s="19"/>
    </row>
    <row r="13" spans="1:20" ht="39.75" customHeight="1" x14ac:dyDescent="0.3">
      <c r="A13" s="124"/>
      <c r="B13" s="127"/>
      <c r="C13" s="128"/>
      <c r="D13" s="128"/>
      <c r="E13" s="20" t="s">
        <v>999</v>
      </c>
      <c r="F13" s="20" t="s">
        <v>1000</v>
      </c>
      <c r="G13" s="20" t="s">
        <v>1001</v>
      </c>
      <c r="H13" s="25">
        <v>8</v>
      </c>
      <c r="I13" s="25">
        <v>8</v>
      </c>
      <c r="J13" s="25">
        <f t="shared" si="0"/>
        <v>64</v>
      </c>
      <c r="K13" s="25" t="str">
        <f>VLOOKUP(J13,'[2]TABLA DATOS'!$A$1:$B$65,2,FALSE)</f>
        <v>INTOLERABLE</v>
      </c>
      <c r="L13" s="150"/>
      <c r="M13" s="111"/>
      <c r="N13" s="25">
        <v>2</v>
      </c>
      <c r="O13" s="25">
        <v>2</v>
      </c>
      <c r="P13" s="25">
        <f t="shared" si="1"/>
        <v>4</v>
      </c>
      <c r="Q13" s="25" t="str">
        <f>VLOOKUP(P13,'[3]TABLA DATOS'!$A$1:$B$65,2,FALSE)</f>
        <v>BAJO</v>
      </c>
      <c r="R13" s="94" t="s">
        <v>967</v>
      </c>
      <c r="S13" s="19" t="s">
        <v>968</v>
      </c>
      <c r="T13" s="19"/>
    </row>
    <row r="14" spans="1:20" ht="39.75" customHeight="1" x14ac:dyDescent="0.3">
      <c r="A14" s="124"/>
      <c r="B14" s="20" t="s">
        <v>1002</v>
      </c>
      <c r="C14" s="20" t="s">
        <v>35</v>
      </c>
      <c r="D14" s="20" t="s">
        <v>71</v>
      </c>
      <c r="E14" s="20" t="s">
        <v>1003</v>
      </c>
      <c r="F14" s="20" t="s">
        <v>1004</v>
      </c>
      <c r="G14" s="20" t="s">
        <v>1001</v>
      </c>
      <c r="H14" s="25">
        <v>8</v>
      </c>
      <c r="I14" s="25">
        <v>8</v>
      </c>
      <c r="J14" s="25">
        <f>H14*I14</f>
        <v>64</v>
      </c>
      <c r="K14" s="25" t="str">
        <f>VLOOKUP(J14,'[2]TABLA DATOS'!$A$1:$B$65,2,FALSE)</f>
        <v>INTOLERABLE</v>
      </c>
      <c r="L14" s="103" t="s">
        <v>1024</v>
      </c>
      <c r="M14" s="104" t="s">
        <v>1005</v>
      </c>
      <c r="N14" s="25">
        <v>2</v>
      </c>
      <c r="O14" s="25">
        <v>2</v>
      </c>
      <c r="P14" s="25">
        <f t="shared" si="1"/>
        <v>4</v>
      </c>
      <c r="Q14" s="25" t="str">
        <f>VLOOKUP(P14,'[3]TABLA DATOS'!$A$1:$B$65,2,FALSE)</f>
        <v>BAJO</v>
      </c>
      <c r="R14" s="94" t="s">
        <v>967</v>
      </c>
      <c r="S14" s="19" t="s">
        <v>968</v>
      </c>
      <c r="T14" s="19"/>
    </row>
    <row r="15" spans="1:20" ht="39.75" customHeight="1" x14ac:dyDescent="0.3">
      <c r="A15" s="124"/>
      <c r="B15" s="20" t="s">
        <v>1006</v>
      </c>
      <c r="C15" s="20" t="s">
        <v>35</v>
      </c>
      <c r="D15" s="20" t="s">
        <v>71</v>
      </c>
      <c r="E15" s="20" t="s">
        <v>1007</v>
      </c>
      <c r="F15" s="20" t="s">
        <v>1008</v>
      </c>
      <c r="G15" s="20" t="s">
        <v>982</v>
      </c>
      <c r="H15" s="25">
        <v>4</v>
      </c>
      <c r="I15" s="25">
        <v>8</v>
      </c>
      <c r="J15" s="25">
        <f t="shared" ref="J15:J19" si="2">H15*I15</f>
        <v>32</v>
      </c>
      <c r="K15" s="25" t="str">
        <f>VLOOKUP(J15,'[2]TABLA DATOS'!$A$1:$B$65,2,FALSE)</f>
        <v>ALTO</v>
      </c>
      <c r="L15" s="103" t="s">
        <v>1022</v>
      </c>
      <c r="M15" s="104" t="s">
        <v>983</v>
      </c>
      <c r="N15" s="25">
        <v>2</v>
      </c>
      <c r="O15" s="25">
        <v>2</v>
      </c>
      <c r="P15" s="25">
        <f t="shared" si="1"/>
        <v>4</v>
      </c>
      <c r="Q15" s="25" t="str">
        <f>VLOOKUP(P15,'[3]TABLA DATOS'!$A$1:$B$65,2,FALSE)</f>
        <v>BAJO</v>
      </c>
      <c r="R15" s="94" t="s">
        <v>967</v>
      </c>
      <c r="S15" s="19" t="s">
        <v>968</v>
      </c>
      <c r="T15" s="19"/>
    </row>
    <row r="16" spans="1:20" ht="39.75" customHeight="1" x14ac:dyDescent="0.3">
      <c r="A16" s="124"/>
      <c r="B16" s="126" t="s">
        <v>1009</v>
      </c>
      <c r="C16" s="126" t="s">
        <v>35</v>
      </c>
      <c r="D16" s="126" t="s">
        <v>71</v>
      </c>
      <c r="E16" s="20" t="s">
        <v>1007</v>
      </c>
      <c r="F16" s="20" t="s">
        <v>1010</v>
      </c>
      <c r="G16" s="20" t="s">
        <v>1011</v>
      </c>
      <c r="H16" s="25">
        <v>4</v>
      </c>
      <c r="I16" s="25">
        <v>8</v>
      </c>
      <c r="J16" s="25">
        <f t="shared" si="2"/>
        <v>32</v>
      </c>
      <c r="K16" s="25" t="str">
        <f>VLOOKUP(J16,'[2]TABLA DATOS'!$A$1:$B$65,2,FALSE)</f>
        <v>ALTO</v>
      </c>
      <c r="L16" s="150" t="s">
        <v>1022</v>
      </c>
      <c r="M16" s="111" t="s">
        <v>1012</v>
      </c>
      <c r="N16" s="25">
        <v>2</v>
      </c>
      <c r="O16" s="25">
        <v>2</v>
      </c>
      <c r="P16" s="25">
        <f t="shared" si="1"/>
        <v>4</v>
      </c>
      <c r="Q16" s="25" t="str">
        <f>VLOOKUP(P16,'[3]TABLA DATOS'!$A$1:$B$65,2,FALSE)</f>
        <v>BAJO</v>
      </c>
      <c r="R16" s="94" t="s">
        <v>967</v>
      </c>
      <c r="S16" s="19" t="s">
        <v>968</v>
      </c>
      <c r="T16" s="19"/>
    </row>
    <row r="17" spans="1:20" ht="39.75" customHeight="1" x14ac:dyDescent="0.3">
      <c r="A17" s="125"/>
      <c r="B17" s="128"/>
      <c r="C17" s="128"/>
      <c r="D17" s="128"/>
      <c r="E17" s="20" t="s">
        <v>1013</v>
      </c>
      <c r="F17" s="20" t="s">
        <v>192</v>
      </c>
      <c r="G17" s="20" t="s">
        <v>1014</v>
      </c>
      <c r="H17" s="25">
        <v>4</v>
      </c>
      <c r="I17" s="25">
        <v>8</v>
      </c>
      <c r="J17" s="25">
        <f t="shared" si="2"/>
        <v>32</v>
      </c>
      <c r="K17" s="25" t="str">
        <f>VLOOKUP(J17,'[2]TABLA DATOS'!$A$1:$B$65,2,FALSE)</f>
        <v>ALTO</v>
      </c>
      <c r="L17" s="150"/>
      <c r="M17" s="111"/>
      <c r="N17" s="25">
        <v>2</v>
      </c>
      <c r="O17" s="25">
        <v>2</v>
      </c>
      <c r="P17" s="25">
        <f t="shared" si="1"/>
        <v>4</v>
      </c>
      <c r="Q17" s="25" t="str">
        <f>VLOOKUP(P17,'[3]TABLA DATOS'!$A$1:$B$65,2,FALSE)</f>
        <v>BAJO</v>
      </c>
      <c r="R17" s="94" t="s">
        <v>967</v>
      </c>
      <c r="S17" s="19" t="s">
        <v>968</v>
      </c>
      <c r="T17" s="19"/>
    </row>
    <row r="18" spans="1:20" ht="39.75" customHeight="1" x14ac:dyDescent="0.3">
      <c r="A18" s="152" t="s">
        <v>1015</v>
      </c>
      <c r="B18" s="126" t="s">
        <v>1016</v>
      </c>
      <c r="C18" s="126" t="s">
        <v>35</v>
      </c>
      <c r="D18" s="126" t="s">
        <v>71</v>
      </c>
      <c r="E18" s="25" t="s">
        <v>963</v>
      </c>
      <c r="F18" s="25" t="s">
        <v>964</v>
      </c>
      <c r="G18" s="25" t="s">
        <v>1017</v>
      </c>
      <c r="H18" s="25">
        <v>4</v>
      </c>
      <c r="I18" s="25">
        <v>8</v>
      </c>
      <c r="J18" s="25">
        <f t="shared" si="2"/>
        <v>32</v>
      </c>
      <c r="K18" s="25" t="s">
        <v>794</v>
      </c>
      <c r="L18" s="112" t="s">
        <v>1023</v>
      </c>
      <c r="M18" s="112" t="s">
        <v>966</v>
      </c>
      <c r="N18" s="25">
        <v>2</v>
      </c>
      <c r="O18" s="25">
        <v>2</v>
      </c>
      <c r="P18" s="25">
        <f t="shared" si="1"/>
        <v>4</v>
      </c>
      <c r="Q18" s="25" t="str">
        <f>VLOOKUP(P18,'[3]TABLA DATOS'!$A$1:$B$65,2,FALSE)</f>
        <v>BAJO</v>
      </c>
      <c r="R18" s="94" t="s">
        <v>967</v>
      </c>
      <c r="S18" s="19" t="s">
        <v>968</v>
      </c>
      <c r="T18" s="19"/>
    </row>
    <row r="19" spans="1:20" ht="39.75" customHeight="1" x14ac:dyDescent="0.3">
      <c r="A19" s="153"/>
      <c r="B19" s="128"/>
      <c r="C19" s="128"/>
      <c r="D19" s="128"/>
      <c r="E19" s="20" t="s">
        <v>1018</v>
      </c>
      <c r="F19" s="20" t="s">
        <v>985</v>
      </c>
      <c r="G19" s="25" t="s">
        <v>1019</v>
      </c>
      <c r="H19" s="25">
        <v>4</v>
      </c>
      <c r="I19" s="25">
        <v>8</v>
      </c>
      <c r="J19" s="25">
        <f t="shared" si="2"/>
        <v>32</v>
      </c>
      <c r="K19" s="25" t="s">
        <v>794</v>
      </c>
      <c r="L19" s="113"/>
      <c r="M19" s="113"/>
      <c r="N19" s="25">
        <v>2</v>
      </c>
      <c r="O19" s="25">
        <v>2</v>
      </c>
      <c r="P19" s="25">
        <f t="shared" si="1"/>
        <v>4</v>
      </c>
      <c r="Q19" s="25" t="str">
        <f>VLOOKUP(P19,'[3]TABLA DATOS'!$A$1:$B$65,2,FALSE)</f>
        <v>BAJO</v>
      </c>
      <c r="R19" s="94" t="s">
        <v>967</v>
      </c>
      <c r="S19" s="19" t="s">
        <v>968</v>
      </c>
      <c r="T19" s="19"/>
    </row>
    <row r="20" spans="1:20" ht="39.75" customHeight="1" x14ac:dyDescent="0.3">
      <c r="A20"/>
      <c r="B20"/>
      <c r="C20"/>
      <c r="D20"/>
      <c r="E20"/>
      <c r="F20"/>
      <c r="G20"/>
      <c r="L20"/>
      <c r="M20"/>
      <c r="O20"/>
      <c r="P20"/>
      <c r="Q20"/>
      <c r="R20"/>
    </row>
    <row r="21" spans="1:20" ht="39.75" customHeight="1" x14ac:dyDescent="0.3">
      <c r="A21"/>
      <c r="B21"/>
      <c r="C21"/>
      <c r="D21"/>
      <c r="E21"/>
      <c r="F21"/>
      <c r="G21"/>
      <c r="L21"/>
      <c r="M21"/>
      <c r="O21"/>
      <c r="P21"/>
      <c r="Q21"/>
      <c r="R21"/>
    </row>
    <row r="22" spans="1:20" ht="39.75" customHeight="1" x14ac:dyDescent="0.3">
      <c r="A22"/>
      <c r="B22"/>
      <c r="C22"/>
      <c r="D22"/>
      <c r="E22"/>
      <c r="F22"/>
      <c r="G22"/>
      <c r="L22"/>
      <c r="M22"/>
      <c r="O22"/>
      <c r="P22"/>
      <c r="Q22"/>
      <c r="R22"/>
    </row>
    <row r="23" spans="1:20" ht="39.75" customHeight="1" x14ac:dyDescent="0.3">
      <c r="A23"/>
      <c r="B23"/>
      <c r="C23"/>
      <c r="D23"/>
      <c r="E23"/>
      <c r="F23"/>
      <c r="G23"/>
      <c r="L23"/>
      <c r="M23"/>
      <c r="O23"/>
      <c r="P23"/>
      <c r="Q23"/>
      <c r="R23"/>
    </row>
    <row r="24" spans="1:20" ht="39.75" customHeight="1" x14ac:dyDescent="0.3">
      <c r="A24"/>
      <c r="B24"/>
      <c r="C24"/>
      <c r="D24"/>
      <c r="E24"/>
      <c r="F24"/>
      <c r="G24"/>
      <c r="L24"/>
      <c r="M24"/>
      <c r="O24"/>
      <c r="P24"/>
      <c r="Q24"/>
      <c r="R24"/>
    </row>
    <row r="25" spans="1:20" ht="39.75" customHeight="1" x14ac:dyDescent="0.3">
      <c r="A25"/>
      <c r="B25"/>
      <c r="C25"/>
      <c r="D25"/>
      <c r="E25"/>
      <c r="F25"/>
      <c r="G25"/>
      <c r="L25"/>
      <c r="M25"/>
      <c r="O25"/>
      <c r="P25"/>
      <c r="Q25"/>
      <c r="R25"/>
    </row>
    <row r="26" spans="1:20" ht="39.75" customHeight="1" x14ac:dyDescent="0.3">
      <c r="A26"/>
      <c r="B26"/>
      <c r="C26"/>
      <c r="D26"/>
      <c r="E26"/>
      <c r="F26"/>
      <c r="G26"/>
      <c r="L26"/>
      <c r="M26"/>
      <c r="O26"/>
      <c r="P26"/>
      <c r="Q26"/>
      <c r="R26"/>
    </row>
    <row r="27" spans="1:20" ht="39.75" customHeight="1" x14ac:dyDescent="0.3">
      <c r="A27"/>
      <c r="B27"/>
      <c r="C27"/>
      <c r="D27"/>
      <c r="E27"/>
      <c r="F27"/>
      <c r="G27"/>
      <c r="L27"/>
      <c r="M27"/>
      <c r="O27"/>
      <c r="P27"/>
      <c r="Q27"/>
      <c r="R27"/>
    </row>
    <row r="28" spans="1:20" ht="39.75" customHeight="1" x14ac:dyDescent="0.3">
      <c r="A28"/>
      <c r="B28"/>
      <c r="C28"/>
      <c r="D28"/>
      <c r="E28"/>
      <c r="F28"/>
      <c r="G28"/>
      <c r="L28"/>
      <c r="M28"/>
      <c r="O28"/>
      <c r="P28"/>
      <c r="Q28"/>
      <c r="R28"/>
    </row>
    <row r="29" spans="1:20" ht="39.75" customHeight="1" x14ac:dyDescent="0.3">
      <c r="A29"/>
      <c r="B29"/>
      <c r="C29"/>
      <c r="D29"/>
      <c r="E29"/>
      <c r="F29"/>
      <c r="G29"/>
      <c r="L29"/>
      <c r="M29"/>
      <c r="O29"/>
      <c r="P29"/>
      <c r="Q29"/>
      <c r="R29"/>
    </row>
    <row r="30" spans="1:20" ht="39.75" customHeight="1" x14ac:dyDescent="0.3">
      <c r="A30"/>
      <c r="B30"/>
      <c r="C30"/>
      <c r="D30"/>
      <c r="E30"/>
      <c r="F30"/>
      <c r="G30"/>
      <c r="L30"/>
      <c r="M30"/>
      <c r="O30"/>
      <c r="P30"/>
      <c r="Q30"/>
      <c r="R30"/>
    </row>
    <row r="31" spans="1:20" ht="39.75" customHeight="1" x14ac:dyDescent="0.3">
      <c r="A31"/>
      <c r="B31"/>
      <c r="C31"/>
      <c r="D31"/>
      <c r="E31"/>
      <c r="F31"/>
      <c r="G31"/>
      <c r="L31"/>
      <c r="M31"/>
      <c r="O31"/>
      <c r="P31"/>
      <c r="Q31"/>
      <c r="R31"/>
    </row>
    <row r="32" spans="1:20" ht="39.75" customHeight="1" x14ac:dyDescent="0.3">
      <c r="A32"/>
      <c r="B32"/>
      <c r="C32"/>
      <c r="D32"/>
      <c r="E32"/>
      <c r="F32"/>
      <c r="G32"/>
      <c r="L32"/>
      <c r="M32"/>
      <c r="O32"/>
      <c r="P32"/>
      <c r="Q32"/>
      <c r="R32"/>
    </row>
    <row r="33" customFormat="1" ht="39.75" customHeight="1" x14ac:dyDescent="0.3"/>
    <row r="34" customFormat="1" ht="39.75" customHeight="1" x14ac:dyDescent="0.3"/>
    <row r="35" customFormat="1" ht="39.75" customHeight="1" x14ac:dyDescent="0.3"/>
    <row r="36" customFormat="1" ht="39.75" customHeight="1" x14ac:dyDescent="0.3"/>
    <row r="37" customFormat="1" ht="39.75" customHeight="1" x14ac:dyDescent="0.3"/>
    <row r="38" customFormat="1" ht="39.75" customHeight="1" x14ac:dyDescent="0.3"/>
    <row r="39" customFormat="1" ht="39.75" customHeight="1" x14ac:dyDescent="0.3"/>
    <row r="40" customFormat="1" ht="39.75" customHeight="1" x14ac:dyDescent="0.3"/>
    <row r="41" customFormat="1" ht="39.75" customHeight="1" x14ac:dyDescent="0.3"/>
    <row r="42" customFormat="1" ht="39.75" customHeight="1" x14ac:dyDescent="0.3"/>
    <row r="43" customFormat="1" ht="39.75" customHeight="1" x14ac:dyDescent="0.3"/>
    <row r="44" customFormat="1" ht="39.75" customHeight="1" x14ac:dyDescent="0.3"/>
    <row r="45" customFormat="1" ht="39.75" customHeight="1" x14ac:dyDescent="0.3"/>
    <row r="46" customFormat="1" ht="39.75" customHeight="1" x14ac:dyDescent="0.3"/>
    <row r="47" customFormat="1" ht="39.75" customHeight="1" x14ac:dyDescent="0.3"/>
    <row r="48" customFormat="1" ht="39.75" customHeight="1" x14ac:dyDescent="0.3"/>
    <row r="49" customFormat="1" ht="39.75" customHeight="1" x14ac:dyDescent="0.3"/>
    <row r="50" customFormat="1" ht="39.75" customHeight="1" x14ac:dyDescent="0.3"/>
    <row r="51" customFormat="1" ht="39.75" customHeight="1" x14ac:dyDescent="0.3"/>
    <row r="52" customFormat="1" ht="39.75" customHeight="1" x14ac:dyDescent="0.3"/>
    <row r="53" customFormat="1" ht="39.75" customHeight="1" x14ac:dyDescent="0.3"/>
    <row r="54" customFormat="1" ht="39.75" customHeight="1" x14ac:dyDescent="0.3"/>
    <row r="55" customFormat="1" ht="39.75" customHeight="1" x14ac:dyDescent="0.3"/>
    <row r="56" customFormat="1" ht="39.75" customHeight="1" x14ac:dyDescent="0.3"/>
    <row r="57" customFormat="1" ht="39.75" customHeight="1" x14ac:dyDescent="0.3"/>
    <row r="58" customFormat="1" ht="39.75" customHeight="1" x14ac:dyDescent="0.3"/>
    <row r="59" customFormat="1" ht="39.75" customHeight="1" x14ac:dyDescent="0.3"/>
    <row r="60" customFormat="1" ht="39.75" customHeight="1" x14ac:dyDescent="0.3"/>
    <row r="61" customFormat="1" ht="39.75" customHeight="1" x14ac:dyDescent="0.3"/>
    <row r="62" customFormat="1" ht="39.75" customHeight="1" x14ac:dyDescent="0.3"/>
    <row r="63" customFormat="1" ht="39.75" customHeight="1" x14ac:dyDescent="0.3"/>
    <row r="64" customFormat="1" ht="39.75" customHeight="1" x14ac:dyDescent="0.3"/>
    <row r="65" customFormat="1" ht="39.75" customHeight="1" x14ac:dyDescent="0.3"/>
    <row r="66" customFormat="1" ht="39.75" customHeight="1" x14ac:dyDescent="0.3"/>
    <row r="67" customFormat="1" ht="39.75" customHeight="1" x14ac:dyDescent="0.3"/>
    <row r="68" customFormat="1" ht="39.75" customHeight="1" x14ac:dyDescent="0.3"/>
    <row r="69" customFormat="1" ht="39.75" customHeight="1" x14ac:dyDescent="0.3"/>
    <row r="70" customFormat="1" ht="39.75" customHeight="1" x14ac:dyDescent="0.3"/>
    <row r="71" customFormat="1" ht="39.75" customHeight="1" x14ac:dyDescent="0.3"/>
    <row r="72" customFormat="1" ht="39.75" customHeight="1" x14ac:dyDescent="0.3"/>
    <row r="73" customFormat="1" ht="39.75" customHeight="1" x14ac:dyDescent="0.3"/>
    <row r="74" customFormat="1" ht="39.75" customHeight="1" x14ac:dyDescent="0.3"/>
    <row r="75" customFormat="1" ht="39.75" customHeight="1" x14ac:dyDescent="0.3"/>
    <row r="76" customFormat="1" ht="39.75" customHeight="1" x14ac:dyDescent="0.3"/>
    <row r="77" customFormat="1" ht="39.75" customHeight="1" x14ac:dyDescent="0.3"/>
    <row r="78" customFormat="1" ht="39.75" customHeight="1" x14ac:dyDescent="0.3"/>
    <row r="79" customFormat="1" ht="39.75" customHeight="1" x14ac:dyDescent="0.3"/>
    <row r="80" customFormat="1" ht="39.75" customHeight="1" x14ac:dyDescent="0.3"/>
    <row r="81" customFormat="1" ht="39.75" customHeight="1" x14ac:dyDescent="0.3"/>
    <row r="82" customFormat="1" ht="39.75" customHeight="1" x14ac:dyDescent="0.3"/>
    <row r="83" customFormat="1" ht="39.75" customHeight="1" x14ac:dyDescent="0.3"/>
    <row r="84" customFormat="1" ht="39.75" customHeight="1" x14ac:dyDescent="0.3"/>
    <row r="85" customFormat="1" ht="39.75" customHeight="1" x14ac:dyDescent="0.3"/>
    <row r="86" customFormat="1" ht="39.75" customHeight="1" x14ac:dyDescent="0.3"/>
    <row r="87" customFormat="1" ht="39.75" customHeight="1" x14ac:dyDescent="0.3"/>
    <row r="88" customFormat="1" ht="39.75" customHeight="1" x14ac:dyDescent="0.3"/>
    <row r="89" customFormat="1" ht="39.75" customHeight="1" x14ac:dyDescent="0.3"/>
    <row r="90" customFormat="1" ht="39.75" customHeight="1" x14ac:dyDescent="0.3"/>
    <row r="91" customFormat="1" ht="39.75" customHeight="1" x14ac:dyDescent="0.3"/>
    <row r="92" customFormat="1" ht="39.75" customHeight="1" x14ac:dyDescent="0.3"/>
    <row r="93" customFormat="1" ht="39.75" customHeight="1" x14ac:dyDescent="0.3"/>
    <row r="94" customFormat="1" ht="39.75" customHeight="1" x14ac:dyDescent="0.3"/>
    <row r="95" customFormat="1" ht="39.75" customHeight="1" x14ac:dyDescent="0.3"/>
    <row r="96" customFormat="1" ht="39.75" customHeight="1" x14ac:dyDescent="0.3"/>
    <row r="97" customFormat="1" ht="39.75" customHeight="1" x14ac:dyDescent="0.3"/>
    <row r="98" customFormat="1" ht="39.75" customHeight="1" x14ac:dyDescent="0.3"/>
    <row r="99" customFormat="1" ht="39.75" customHeight="1" x14ac:dyDescent="0.3"/>
    <row r="100" customFormat="1" ht="39.75" customHeight="1" x14ac:dyDescent="0.3"/>
    <row r="101" customFormat="1" ht="39.75" customHeight="1" x14ac:dyDescent="0.3"/>
    <row r="102" customFormat="1" ht="39.75" customHeight="1" x14ac:dyDescent="0.3"/>
    <row r="103" customFormat="1" ht="39.75" customHeight="1" x14ac:dyDescent="0.3"/>
    <row r="104" customFormat="1" ht="39.75" customHeight="1" x14ac:dyDescent="0.3"/>
    <row r="105" customFormat="1" ht="39.75" customHeight="1" x14ac:dyDescent="0.3"/>
    <row r="106" customFormat="1" ht="39.75" customHeight="1" x14ac:dyDescent="0.3"/>
    <row r="107" customFormat="1" ht="39.75" customHeight="1" x14ac:dyDescent="0.3"/>
    <row r="108" customFormat="1" ht="39.75" customHeight="1" x14ac:dyDescent="0.3"/>
    <row r="109" customFormat="1" ht="39.75" customHeight="1" x14ac:dyDescent="0.3"/>
    <row r="110" customFormat="1" ht="39.75" customHeight="1" x14ac:dyDescent="0.3"/>
    <row r="111" customFormat="1" ht="39.75" customHeight="1" x14ac:dyDescent="0.3"/>
    <row r="112" customFormat="1" ht="39.75" customHeight="1" x14ac:dyDescent="0.3"/>
    <row r="113" customFormat="1" ht="39.75" customHeight="1" x14ac:dyDescent="0.3"/>
    <row r="114" customFormat="1" ht="39.75" customHeight="1" x14ac:dyDescent="0.3"/>
    <row r="115" customFormat="1" ht="39.75" customHeight="1" x14ac:dyDescent="0.3"/>
    <row r="116" customFormat="1" ht="39.75" customHeight="1" x14ac:dyDescent="0.3"/>
    <row r="117" customFormat="1" ht="39.75" customHeight="1" x14ac:dyDescent="0.3"/>
    <row r="118" customFormat="1" ht="39.75" customHeight="1" x14ac:dyDescent="0.3"/>
    <row r="119" customFormat="1" ht="39.75" customHeight="1" x14ac:dyDescent="0.3"/>
    <row r="120" customFormat="1" ht="39.75" customHeight="1" x14ac:dyDescent="0.3"/>
    <row r="121" customFormat="1" ht="39.75" customHeight="1" x14ac:dyDescent="0.3"/>
    <row r="122" customFormat="1" ht="39.75" customHeight="1" x14ac:dyDescent="0.3"/>
    <row r="123" customFormat="1" ht="39.75" customHeight="1" x14ac:dyDescent="0.3"/>
    <row r="124" customFormat="1" ht="39.75" customHeight="1" x14ac:dyDescent="0.3"/>
    <row r="125" customFormat="1" ht="39.75" customHeight="1" x14ac:dyDescent="0.3"/>
    <row r="126" customFormat="1" ht="39.75" customHeight="1" x14ac:dyDescent="0.3"/>
    <row r="127" customFormat="1" ht="39.75" customHeight="1" x14ac:dyDescent="0.3"/>
    <row r="128" customFormat="1" ht="39.75" customHeight="1" x14ac:dyDescent="0.3"/>
    <row r="129" customFormat="1" ht="39.75" customHeight="1" x14ac:dyDescent="0.3"/>
    <row r="130" customFormat="1" ht="39.75" customHeight="1" x14ac:dyDescent="0.3"/>
    <row r="131" customFormat="1" ht="39.75" customHeight="1" x14ac:dyDescent="0.3"/>
    <row r="132" customFormat="1" ht="39.75" customHeight="1" x14ac:dyDescent="0.3"/>
    <row r="133" customFormat="1" ht="39.75" customHeight="1" x14ac:dyDescent="0.3"/>
    <row r="134" customFormat="1" ht="39.75" customHeight="1" x14ac:dyDescent="0.3"/>
    <row r="135" customFormat="1" ht="39.75" customHeight="1" x14ac:dyDescent="0.3"/>
    <row r="136" customFormat="1" ht="39.75" customHeight="1" x14ac:dyDescent="0.3"/>
    <row r="137" customFormat="1" ht="39.75" customHeight="1" x14ac:dyDescent="0.3"/>
    <row r="138" customFormat="1" ht="39.75" customHeight="1" x14ac:dyDescent="0.3"/>
    <row r="139" customFormat="1" ht="39.75" customHeight="1" x14ac:dyDescent="0.3"/>
    <row r="140" customFormat="1" ht="39.75" customHeight="1" x14ac:dyDescent="0.3"/>
    <row r="141" customFormat="1" ht="39.75" customHeight="1" x14ac:dyDescent="0.3"/>
    <row r="142" customFormat="1" ht="39.75" customHeight="1" x14ac:dyDescent="0.3"/>
    <row r="143" customFormat="1" ht="39.75" customHeight="1" x14ac:dyDescent="0.3"/>
    <row r="144" customFormat="1" ht="39.75" customHeight="1" x14ac:dyDescent="0.3"/>
    <row r="145" customFormat="1" ht="39.75" customHeight="1" x14ac:dyDescent="0.3"/>
    <row r="146" customFormat="1" ht="39.75" customHeight="1" x14ac:dyDescent="0.3"/>
    <row r="147" customFormat="1" ht="39.75" customHeight="1" x14ac:dyDescent="0.3"/>
    <row r="148" customFormat="1" ht="39.75" customHeight="1" x14ac:dyDescent="0.3"/>
    <row r="149" customFormat="1" ht="39.75" customHeight="1" x14ac:dyDescent="0.3"/>
    <row r="150" customFormat="1" ht="39.75" customHeight="1" x14ac:dyDescent="0.3"/>
    <row r="151" customFormat="1" ht="39.75" customHeight="1" x14ac:dyDescent="0.3"/>
    <row r="152" customFormat="1" ht="39.75" customHeight="1" x14ac:dyDescent="0.3"/>
    <row r="153" customFormat="1" ht="39.75" customHeight="1" x14ac:dyDescent="0.3"/>
    <row r="154" customFormat="1" ht="39.75" customHeight="1" x14ac:dyDescent="0.3"/>
    <row r="155" customFormat="1" ht="39.75" customHeight="1" x14ac:dyDescent="0.3"/>
    <row r="156" customFormat="1" ht="39.75" customHeight="1" x14ac:dyDescent="0.3"/>
    <row r="157" customFormat="1" ht="39.75" customHeight="1" x14ac:dyDescent="0.3"/>
    <row r="158" customFormat="1" ht="39.75" customHeight="1" x14ac:dyDescent="0.3"/>
    <row r="159" customFormat="1" ht="39.75" customHeight="1" x14ac:dyDescent="0.3"/>
    <row r="160" customFormat="1" ht="39.75" customHeight="1" x14ac:dyDescent="0.3"/>
    <row r="161" customFormat="1" ht="39.75" customHeight="1" x14ac:dyDescent="0.3"/>
    <row r="162" customFormat="1" ht="39.75" customHeight="1" x14ac:dyDescent="0.3"/>
    <row r="163" customFormat="1" ht="39.75" customHeight="1" x14ac:dyDescent="0.3"/>
    <row r="164" customFormat="1" ht="39.75" customHeight="1" x14ac:dyDescent="0.3"/>
    <row r="165" customFormat="1" ht="39.75" customHeight="1" x14ac:dyDescent="0.3"/>
    <row r="166" customFormat="1" ht="39.75" customHeight="1" x14ac:dyDescent="0.3"/>
    <row r="167" customFormat="1" ht="39.75" customHeight="1" x14ac:dyDescent="0.3"/>
    <row r="168" customFormat="1" ht="39.75" customHeight="1" x14ac:dyDescent="0.3"/>
    <row r="169" customFormat="1" ht="39.75" customHeight="1" x14ac:dyDescent="0.3"/>
    <row r="170" customFormat="1" ht="39.75" customHeight="1" x14ac:dyDescent="0.3"/>
    <row r="171" customFormat="1" ht="39.75" customHeight="1" x14ac:dyDescent="0.3"/>
    <row r="172" customFormat="1" ht="39.75" customHeight="1" x14ac:dyDescent="0.3"/>
    <row r="173" customFormat="1" ht="39.75" customHeight="1" x14ac:dyDescent="0.3"/>
    <row r="174" customFormat="1" ht="39.75" customHeight="1" x14ac:dyDescent="0.3"/>
    <row r="175" customFormat="1" ht="39.75" customHeight="1" x14ac:dyDescent="0.3"/>
    <row r="176" customFormat="1" ht="39.75" customHeight="1" x14ac:dyDescent="0.3"/>
    <row r="177" customFormat="1" ht="39.75" customHeight="1" x14ac:dyDescent="0.3"/>
    <row r="178" customFormat="1" ht="39.75" customHeight="1" x14ac:dyDescent="0.3"/>
    <row r="179" customFormat="1" ht="39.75" customHeight="1" x14ac:dyDescent="0.3"/>
    <row r="180" customFormat="1" ht="39.75" customHeight="1" x14ac:dyDescent="0.3"/>
    <row r="181" customFormat="1" ht="39.75" customHeight="1" x14ac:dyDescent="0.3"/>
    <row r="182" customFormat="1" ht="39.75" customHeight="1" x14ac:dyDescent="0.3"/>
    <row r="183" customFormat="1" ht="39.75" customHeight="1" x14ac:dyDescent="0.3"/>
    <row r="184" customFormat="1" ht="39.75" customHeight="1" x14ac:dyDescent="0.3"/>
    <row r="185" customFormat="1" ht="39.75" customHeight="1" x14ac:dyDescent="0.3"/>
    <row r="186" customFormat="1" ht="39.75" customHeight="1" x14ac:dyDescent="0.3"/>
    <row r="187" customFormat="1" ht="39.75" customHeight="1" x14ac:dyDescent="0.3"/>
    <row r="188" customFormat="1" ht="39.75" customHeight="1" x14ac:dyDescent="0.3"/>
    <row r="189" customFormat="1" ht="39.75" customHeight="1" x14ac:dyDescent="0.3"/>
    <row r="190" customFormat="1" ht="39.75" customHeight="1" x14ac:dyDescent="0.3"/>
    <row r="191" customFormat="1" ht="39.75" customHeight="1" x14ac:dyDescent="0.3"/>
    <row r="192" customFormat="1" ht="39.75" customHeight="1" x14ac:dyDescent="0.3"/>
    <row r="193" customFormat="1" ht="39.75" customHeight="1" x14ac:dyDescent="0.3"/>
    <row r="194" customFormat="1" ht="39.75" customHeight="1" x14ac:dyDescent="0.3"/>
    <row r="195" customFormat="1" ht="39.75" customHeight="1" x14ac:dyDescent="0.3"/>
    <row r="196" customFormat="1" ht="39.75" customHeight="1" x14ac:dyDescent="0.3"/>
    <row r="197" customFormat="1" ht="39.75" customHeight="1" x14ac:dyDescent="0.3"/>
    <row r="198" customFormat="1" ht="39.75" customHeight="1" x14ac:dyDescent="0.3"/>
    <row r="199" customFormat="1" ht="39.75" customHeight="1" x14ac:dyDescent="0.3"/>
    <row r="200" customFormat="1" ht="39.75" customHeight="1" x14ac:dyDescent="0.3"/>
    <row r="201" customFormat="1" ht="39.75" customHeight="1" x14ac:dyDescent="0.3"/>
    <row r="202" customFormat="1" ht="39.75" customHeight="1" x14ac:dyDescent="0.3"/>
    <row r="203" customFormat="1" ht="39.75" customHeight="1" x14ac:dyDescent="0.3"/>
    <row r="204" customFormat="1" ht="39.75" customHeight="1" x14ac:dyDescent="0.3"/>
    <row r="205" customFormat="1" ht="39.75" customHeight="1" x14ac:dyDescent="0.3"/>
    <row r="206" customFormat="1" ht="39.75" customHeight="1" x14ac:dyDescent="0.3"/>
    <row r="207" customFormat="1" ht="39.75" customHeight="1" x14ac:dyDescent="0.3"/>
    <row r="208" customFormat="1" ht="39.75" customHeight="1" x14ac:dyDescent="0.3"/>
    <row r="209" ht="39.75" customHeight="1" x14ac:dyDescent="0.3"/>
    <row r="210" ht="39.75" customHeight="1" x14ac:dyDescent="0.3"/>
  </sheetData>
  <mergeCells count="45">
    <mergeCell ref="S3:S4"/>
    <mergeCell ref="T3:T4"/>
    <mergeCell ref="B1:S1"/>
    <mergeCell ref="C2:D2"/>
    <mergeCell ref="H2:K2"/>
    <mergeCell ref="L2:R2"/>
    <mergeCell ref="S2:T2"/>
    <mergeCell ref="C3:C4"/>
    <mergeCell ref="D3:D4"/>
    <mergeCell ref="E3:E4"/>
    <mergeCell ref="F3:F4"/>
    <mergeCell ref="G3:G4"/>
    <mergeCell ref="M5:M6"/>
    <mergeCell ref="H3:K3"/>
    <mergeCell ref="L3:M4"/>
    <mergeCell ref="N3:Q3"/>
    <mergeCell ref="R3:R4"/>
    <mergeCell ref="A5:A6"/>
    <mergeCell ref="B5:B6"/>
    <mergeCell ref="C5:C6"/>
    <mergeCell ref="D5:D6"/>
    <mergeCell ref="L5:L6"/>
    <mergeCell ref="M8:M9"/>
    <mergeCell ref="B10:B11"/>
    <mergeCell ref="B12:B13"/>
    <mergeCell ref="C12:C13"/>
    <mergeCell ref="D12:D13"/>
    <mergeCell ref="A7:A17"/>
    <mergeCell ref="B8:B9"/>
    <mergeCell ref="C8:C9"/>
    <mergeCell ref="D8:D9"/>
    <mergeCell ref="L8:L9"/>
    <mergeCell ref="M18:M19"/>
    <mergeCell ref="L12:L13"/>
    <mergeCell ref="M12:M13"/>
    <mergeCell ref="B16:B17"/>
    <mergeCell ref="C16:C17"/>
    <mergeCell ref="D16:D17"/>
    <mergeCell ref="L16:L17"/>
    <mergeCell ref="M16:M17"/>
    <mergeCell ref="A18:A19"/>
    <mergeCell ref="B18:B19"/>
    <mergeCell ref="C18:C19"/>
    <mergeCell ref="D18:D19"/>
    <mergeCell ref="L18:L19"/>
  </mergeCells>
  <conditionalFormatting sqref="K2">
    <cfRule type="containsText" dxfId="244" priority="2" stopIfTrue="1" operator="containsText" text="INTOLERABLE">
      <formula>NOT(ISERROR(SEARCH("INTOLERABLE",K2)))</formula>
    </cfRule>
    <cfRule type="containsText" dxfId="243" priority="3" stopIfTrue="1" operator="containsText" text="ALTO">
      <formula>NOT(ISERROR(SEARCH("ALTO",K2)))</formula>
    </cfRule>
    <cfRule type="containsText" dxfId="242" priority="4" stopIfTrue="1" operator="containsText" text="MEDIO">
      <formula>NOT(ISERROR(SEARCH("MEDIO",K2)))</formula>
    </cfRule>
    <cfRule type="containsText" dxfId="241" priority="5" stopIfTrue="1" operator="containsText" text="BAJO">
      <formula>NOT(ISERROR(SEARCH("BAJO",K2)))</formula>
    </cfRule>
  </conditionalFormatting>
  <conditionalFormatting sqref="K4">
    <cfRule type="cellIs" dxfId="240" priority="63" stopIfTrue="1" operator="equal">
      <formula>"A"</formula>
    </cfRule>
    <cfRule type="cellIs" dxfId="239" priority="64" stopIfTrue="1" operator="equal">
      <formula>"M"</formula>
    </cfRule>
    <cfRule type="cellIs" dxfId="238" priority="65" stopIfTrue="1" operator="equal">
      <formula>"NA"</formula>
    </cfRule>
  </conditionalFormatting>
  <conditionalFormatting sqref="K5:K19">
    <cfRule type="containsText" dxfId="237" priority="7" stopIfTrue="1" operator="containsText" text="INTOLERABLE">
      <formula>NOT(ISERROR(SEARCH("INTOLERABLE",K5)))</formula>
    </cfRule>
    <cfRule type="containsText" dxfId="236" priority="8" stopIfTrue="1" operator="containsText" text="ALTO">
      <formula>NOT(ISERROR(SEARCH("ALTO",K5)))</formula>
    </cfRule>
    <cfRule type="containsText" dxfId="235" priority="9" stopIfTrue="1" operator="containsText" text="MEDIO">
      <formula>NOT(ISERROR(SEARCH("MEDIO",K5)))</formula>
    </cfRule>
    <cfRule type="containsText" dxfId="234" priority="10" stopIfTrue="1" operator="containsText" text="BAJO">
      <formula>NOT(ISERROR(SEARCH("BAJO",K5)))</formula>
    </cfRule>
  </conditionalFormatting>
  <conditionalFormatting sqref="Q4:Q19">
    <cfRule type="containsText" dxfId="233" priority="20" stopIfTrue="1" operator="containsText" text="INTOLERABLE">
      <formula>NOT(ISERROR(SEARCH("INTOLERABLE",Q4)))</formula>
    </cfRule>
    <cfRule type="containsText" dxfId="232" priority="21" stopIfTrue="1" operator="containsText" text="ALTO">
      <formula>NOT(ISERROR(SEARCH("ALTO",Q4)))</formula>
    </cfRule>
    <cfRule type="containsText" dxfId="231" priority="22" stopIfTrue="1" operator="containsText" text="MEDIO">
      <formula>NOT(ISERROR(SEARCH("MEDIO",Q4)))</formula>
    </cfRule>
    <cfRule type="containsText" dxfId="230" priority="23" stopIfTrue="1" operator="containsText" text="BAJO">
      <formula>NOT(ISERROR(SEARCH("BAJO",Q4)))</formula>
    </cfRule>
  </conditionalFormatting>
  <conditionalFormatting sqref="R3:R19">
    <cfRule type="containsText" dxfId="229" priority="6" operator="containsText" text="SI">
      <formula>NOT(ISERROR(SEARCH("SI",R3)))</formula>
    </cfRule>
  </conditionalFormatting>
  <conditionalFormatting sqref="R209:R1048576">
    <cfRule type="containsText" dxfId="228" priority="58" operator="containsText" text="SI">
      <formula>NOT(ISERROR(SEARCH("SI",R209)))</formula>
    </cfRule>
  </conditionalFormatting>
  <conditionalFormatting sqref="S3:S4">
    <cfRule type="containsText" dxfId="227" priority="1" operator="containsText" text="SI">
      <formula>NOT(ISERROR(SEARCH("SI",S3)))</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A1FC-56F5-4438-AC8C-2CC32CE8E52C}">
  <dimension ref="A1:P82"/>
  <sheetViews>
    <sheetView zoomScale="60" zoomScaleNormal="60" workbookViewId="0">
      <selection activeCell="E2" sqref="E2"/>
    </sheetView>
  </sheetViews>
  <sheetFormatPr baseColWidth="10" defaultColWidth="11.44140625" defaultRowHeight="14.4" x14ac:dyDescent="0.3"/>
  <cols>
    <col min="1" max="1" width="34" style="12" bestFit="1" customWidth="1"/>
    <col min="2" max="2" width="31" style="12" customWidth="1"/>
    <col min="3" max="3" width="9.44140625" style="12" customWidth="1"/>
    <col min="4" max="4" width="11.88671875" style="12" customWidth="1"/>
    <col min="5" max="5" width="23.88671875" style="12" customWidth="1"/>
    <col min="6" max="6" width="19.88671875" style="12" customWidth="1"/>
    <col min="7" max="7" width="16.33203125" style="12" customWidth="1"/>
    <col min="8" max="10" width="11.44140625" style="12"/>
    <col min="11" max="11" width="24.33203125" style="12" customWidth="1"/>
    <col min="12" max="12" width="49.33203125" style="12" customWidth="1"/>
    <col min="13" max="15" width="11.44140625" style="12"/>
    <col min="16" max="16" width="26.6640625" style="12" customWidth="1"/>
    <col min="17" max="16384" width="11.44140625" style="12"/>
  </cols>
  <sheetData>
    <row r="1" spans="1:16" ht="62.25" customHeight="1" x14ac:dyDescent="0.3">
      <c r="A1" s="96"/>
      <c r="B1" s="163" t="s">
        <v>825</v>
      </c>
      <c r="C1" s="163"/>
      <c r="D1" s="163"/>
      <c r="E1" s="163"/>
      <c r="F1" s="163"/>
      <c r="G1" s="163"/>
      <c r="H1" s="163"/>
      <c r="I1" s="163"/>
      <c r="J1" s="163"/>
      <c r="K1" s="163"/>
      <c r="L1" s="163"/>
      <c r="M1" s="163"/>
      <c r="N1" s="163"/>
      <c r="O1" s="163"/>
      <c r="P1" s="163"/>
    </row>
    <row r="2" spans="1:16" ht="72.75" customHeight="1" x14ac:dyDescent="0.3">
      <c r="A2" s="14" t="s">
        <v>827</v>
      </c>
      <c r="B2" s="37" t="s">
        <v>865</v>
      </c>
      <c r="C2" s="164" t="s">
        <v>952</v>
      </c>
      <c r="D2" s="164"/>
      <c r="E2" s="37" t="s">
        <v>865</v>
      </c>
      <c r="F2" s="14" t="s">
        <v>821</v>
      </c>
      <c r="G2" s="147"/>
      <c r="H2" s="147"/>
      <c r="I2" s="147"/>
      <c r="J2" s="147"/>
      <c r="K2" s="44" t="s">
        <v>791</v>
      </c>
      <c r="L2" s="97"/>
      <c r="M2" s="147" t="s">
        <v>830</v>
      </c>
      <c r="N2" s="147"/>
      <c r="O2" s="147"/>
      <c r="P2" s="147"/>
    </row>
    <row r="3" spans="1:16" ht="30.75" customHeight="1" x14ac:dyDescent="0.3">
      <c r="A3" s="15" t="s">
        <v>189</v>
      </c>
      <c r="B3" s="15"/>
      <c r="C3" s="142" t="s">
        <v>125</v>
      </c>
      <c r="D3" s="142" t="s">
        <v>322</v>
      </c>
      <c r="E3" s="136" t="s">
        <v>119</v>
      </c>
      <c r="F3" s="136" t="s">
        <v>651</v>
      </c>
      <c r="G3" s="136" t="s">
        <v>820</v>
      </c>
      <c r="H3" s="136"/>
      <c r="I3" s="136"/>
      <c r="J3" s="136"/>
      <c r="K3" s="137" t="s">
        <v>819</v>
      </c>
      <c r="L3" s="136" t="s">
        <v>123</v>
      </c>
      <c r="M3" s="136" t="s">
        <v>126</v>
      </c>
      <c r="N3" s="136"/>
      <c r="O3" s="136"/>
      <c r="P3" s="136"/>
    </row>
    <row r="4" spans="1:16" ht="93" customHeight="1" x14ac:dyDescent="0.3">
      <c r="A4" s="15" t="s">
        <v>30</v>
      </c>
      <c r="B4" s="15" t="s">
        <v>31</v>
      </c>
      <c r="C4" s="142"/>
      <c r="D4" s="142"/>
      <c r="E4" s="136"/>
      <c r="F4" s="136"/>
      <c r="G4" s="16" t="s">
        <v>120</v>
      </c>
      <c r="H4" s="16" t="s">
        <v>121</v>
      </c>
      <c r="I4" s="16" t="s">
        <v>122</v>
      </c>
      <c r="J4" s="16" t="s">
        <v>124</v>
      </c>
      <c r="K4" s="135"/>
      <c r="L4" s="136"/>
      <c r="M4" s="16" t="s">
        <v>120</v>
      </c>
      <c r="N4" s="16" t="s">
        <v>121</v>
      </c>
      <c r="O4" s="16" t="s">
        <v>822</v>
      </c>
      <c r="P4" s="16" t="s">
        <v>124</v>
      </c>
    </row>
    <row r="5" spans="1:16" ht="36.75" customHeight="1" x14ac:dyDescent="0.3">
      <c r="A5" s="168" t="s">
        <v>863</v>
      </c>
      <c r="B5" s="159" t="s">
        <v>864</v>
      </c>
      <c r="C5" s="162" t="s">
        <v>35</v>
      </c>
      <c r="D5" s="162" t="s">
        <v>71</v>
      </c>
      <c r="E5" s="162" t="s">
        <v>866</v>
      </c>
      <c r="F5" s="159" t="s">
        <v>867</v>
      </c>
      <c r="G5" s="138">
        <v>2</v>
      </c>
      <c r="H5" s="138">
        <v>4</v>
      </c>
      <c r="I5" s="138">
        <f>G5*H5</f>
        <v>8</v>
      </c>
      <c r="J5" s="138" t="str">
        <f>VLOOKUP(I5,'TABLA DATOS'!$A$1:$B$65,2,FALSE)</f>
        <v>MEDIO</v>
      </c>
      <c r="K5" s="138" t="s">
        <v>835</v>
      </c>
      <c r="L5" s="159" t="s">
        <v>947</v>
      </c>
      <c r="M5" s="138">
        <v>2</v>
      </c>
      <c r="N5" s="138">
        <v>1</v>
      </c>
      <c r="O5" s="138">
        <f>M5*N5</f>
        <v>2</v>
      </c>
      <c r="P5" s="138" t="str">
        <f>VLOOKUP(O5,'TABLA DATOS'!$A$1:$B$65,2,FALSE)</f>
        <v>BAJO</v>
      </c>
    </row>
    <row r="6" spans="1:16" ht="34.5" customHeight="1" x14ac:dyDescent="0.3">
      <c r="A6" s="169"/>
      <c r="B6" s="160"/>
      <c r="C6" s="162"/>
      <c r="D6" s="162"/>
      <c r="E6" s="162"/>
      <c r="F6" s="160"/>
      <c r="G6" s="139"/>
      <c r="H6" s="139"/>
      <c r="I6" s="139"/>
      <c r="J6" s="139"/>
      <c r="K6" s="139"/>
      <c r="L6" s="160"/>
      <c r="M6" s="139"/>
      <c r="N6" s="139"/>
      <c r="O6" s="139"/>
      <c r="P6" s="139"/>
    </row>
    <row r="7" spans="1:16" ht="73.5" customHeight="1" x14ac:dyDescent="0.3">
      <c r="A7" s="169"/>
      <c r="B7" s="160"/>
      <c r="C7" s="162"/>
      <c r="D7" s="162"/>
      <c r="E7" s="162"/>
      <c r="F7" s="161"/>
      <c r="G7" s="140"/>
      <c r="H7" s="140"/>
      <c r="I7" s="140"/>
      <c r="J7" s="140"/>
      <c r="K7" s="140"/>
      <c r="L7" s="161"/>
      <c r="M7" s="140"/>
      <c r="N7" s="140"/>
      <c r="O7" s="140"/>
      <c r="P7" s="140"/>
    </row>
    <row r="8" spans="1:16" ht="70.2" customHeight="1" x14ac:dyDescent="0.3">
      <c r="A8" s="169"/>
      <c r="B8" s="160"/>
      <c r="C8" s="162" t="s">
        <v>35</v>
      </c>
      <c r="D8" s="162" t="s">
        <v>71</v>
      </c>
      <c r="E8" s="162" t="s">
        <v>868</v>
      </c>
      <c r="F8" s="159" t="s">
        <v>870</v>
      </c>
      <c r="G8" s="138">
        <v>4</v>
      </c>
      <c r="H8" s="138">
        <v>2</v>
      </c>
      <c r="I8" s="138">
        <f>G8*H8</f>
        <v>8</v>
      </c>
      <c r="J8" s="138" t="str">
        <f>VLOOKUP(I8,'TABLA DATOS'!$A$1:$B$65,2,FALSE)</f>
        <v>MEDIO</v>
      </c>
      <c r="K8" s="138" t="s">
        <v>874</v>
      </c>
      <c r="L8" s="159" t="s">
        <v>935</v>
      </c>
      <c r="M8" s="138">
        <v>2</v>
      </c>
      <c r="N8" s="138">
        <v>2</v>
      </c>
      <c r="O8" s="138">
        <f>M8*N8</f>
        <v>4</v>
      </c>
      <c r="P8" s="138" t="str">
        <f>VLOOKUP(O8,'TABLA DATOS'!$A$1:$B$65,2,FALSE)</f>
        <v>BAJO</v>
      </c>
    </row>
    <row r="9" spans="1:16" ht="36" customHeight="1" x14ac:dyDescent="0.3">
      <c r="A9" s="169"/>
      <c r="B9" s="160"/>
      <c r="C9" s="162"/>
      <c r="D9" s="162"/>
      <c r="E9" s="162"/>
      <c r="F9" s="160"/>
      <c r="G9" s="139"/>
      <c r="H9" s="139"/>
      <c r="I9" s="139"/>
      <c r="J9" s="139"/>
      <c r="K9" s="139"/>
      <c r="L9" s="160"/>
      <c r="M9" s="139"/>
      <c r="N9" s="139"/>
      <c r="O9" s="139"/>
      <c r="P9" s="139"/>
    </row>
    <row r="10" spans="1:16" ht="62.25" customHeight="1" x14ac:dyDescent="0.3">
      <c r="A10" s="169"/>
      <c r="B10" s="160"/>
      <c r="C10" s="162"/>
      <c r="D10" s="162"/>
      <c r="E10" s="162"/>
      <c r="F10" s="161"/>
      <c r="G10" s="140"/>
      <c r="H10" s="140"/>
      <c r="I10" s="140"/>
      <c r="J10" s="140"/>
      <c r="K10" s="140"/>
      <c r="L10" s="160"/>
      <c r="M10" s="140"/>
      <c r="N10" s="140"/>
      <c r="O10" s="140"/>
      <c r="P10" s="140"/>
    </row>
    <row r="11" spans="1:16" ht="67.5" customHeight="1" x14ac:dyDescent="0.3">
      <c r="A11" s="169"/>
      <c r="B11" s="160"/>
      <c r="C11" s="162" t="s">
        <v>35</v>
      </c>
      <c r="D11" s="162" t="s">
        <v>71</v>
      </c>
      <c r="E11" s="162" t="s">
        <v>869</v>
      </c>
      <c r="F11" s="159" t="s">
        <v>872</v>
      </c>
      <c r="G11" s="138">
        <v>2</v>
      </c>
      <c r="H11" s="138">
        <v>4</v>
      </c>
      <c r="I11" s="138">
        <f>G11*H11</f>
        <v>8</v>
      </c>
      <c r="J11" s="138" t="str">
        <f>VLOOKUP(I11,'TABLA DATOS'!$A$1:$B$65,2,FALSE)</f>
        <v>MEDIO</v>
      </c>
      <c r="K11" s="138" t="s">
        <v>818</v>
      </c>
      <c r="L11" s="160"/>
      <c r="M11" s="138">
        <v>2</v>
      </c>
      <c r="N11" s="138">
        <v>1</v>
      </c>
      <c r="O11" s="138">
        <f>M11*N11</f>
        <v>2</v>
      </c>
      <c r="P11" s="138" t="str">
        <f>VLOOKUP(O11,'TABLA DATOS'!$A$1:$B$65,2,FALSE)</f>
        <v>BAJO</v>
      </c>
    </row>
    <row r="12" spans="1:16" ht="61.5" customHeight="1" x14ac:dyDescent="0.3">
      <c r="A12" s="169"/>
      <c r="B12" s="160"/>
      <c r="C12" s="162"/>
      <c r="D12" s="162"/>
      <c r="E12" s="162"/>
      <c r="F12" s="160"/>
      <c r="G12" s="139"/>
      <c r="H12" s="139"/>
      <c r="I12" s="139"/>
      <c r="J12" s="139"/>
      <c r="K12" s="139"/>
      <c r="L12" s="160"/>
      <c r="M12" s="139"/>
      <c r="N12" s="139"/>
      <c r="O12" s="139"/>
      <c r="P12" s="139"/>
    </row>
    <row r="13" spans="1:16" ht="96" customHeight="1" x14ac:dyDescent="0.3">
      <c r="A13" s="169"/>
      <c r="B13" s="160"/>
      <c r="C13" s="162"/>
      <c r="D13" s="162"/>
      <c r="E13" s="162"/>
      <c r="F13" s="161"/>
      <c r="G13" s="140"/>
      <c r="H13" s="140"/>
      <c r="I13" s="140"/>
      <c r="J13" s="140"/>
      <c r="K13" s="140"/>
      <c r="L13" s="160"/>
      <c r="M13" s="140"/>
      <c r="N13" s="140"/>
      <c r="O13" s="140"/>
      <c r="P13" s="140"/>
    </row>
    <row r="14" spans="1:16" ht="79.5" customHeight="1" x14ac:dyDescent="0.3">
      <c r="A14" s="169"/>
      <c r="B14" s="160"/>
      <c r="C14" s="162" t="s">
        <v>35</v>
      </c>
      <c r="D14" s="162" t="s">
        <v>85</v>
      </c>
      <c r="E14" s="159" t="s">
        <v>871</v>
      </c>
      <c r="F14" s="159" t="s">
        <v>873</v>
      </c>
      <c r="G14" s="138">
        <v>4</v>
      </c>
      <c r="H14" s="138">
        <v>2</v>
      </c>
      <c r="I14" s="138">
        <f>G14*H14</f>
        <v>8</v>
      </c>
      <c r="J14" s="138" t="str">
        <f>VLOOKUP(I14,'TABLA DATOS'!$A$1:$B$65,2,FALSE)</f>
        <v>MEDIO</v>
      </c>
      <c r="K14" s="138" t="s">
        <v>818</v>
      </c>
      <c r="L14" s="160"/>
      <c r="M14" s="138">
        <v>2</v>
      </c>
      <c r="N14" s="138">
        <v>1</v>
      </c>
      <c r="O14" s="138">
        <f>M14*N14</f>
        <v>2</v>
      </c>
      <c r="P14" s="138" t="str">
        <f>VLOOKUP(O14,'TABLA DATOS'!$A$1:$B$65,2,FALSE)</f>
        <v>BAJO</v>
      </c>
    </row>
    <row r="15" spans="1:16" ht="83.25" customHeight="1" x14ac:dyDescent="0.3">
      <c r="A15" s="169"/>
      <c r="B15" s="160"/>
      <c r="C15" s="162"/>
      <c r="D15" s="162"/>
      <c r="E15" s="160"/>
      <c r="F15" s="160"/>
      <c r="G15" s="139"/>
      <c r="H15" s="139"/>
      <c r="I15" s="139"/>
      <c r="J15" s="139"/>
      <c r="K15" s="139"/>
      <c r="L15" s="160"/>
      <c r="M15" s="139"/>
      <c r="N15" s="139"/>
      <c r="O15" s="139"/>
      <c r="P15" s="139"/>
    </row>
    <row r="16" spans="1:16" ht="68.25" customHeight="1" x14ac:dyDescent="0.3">
      <c r="A16" s="169"/>
      <c r="B16" s="160"/>
      <c r="C16" s="162"/>
      <c r="D16" s="162"/>
      <c r="E16" s="161"/>
      <c r="F16" s="161"/>
      <c r="G16" s="140"/>
      <c r="H16" s="140"/>
      <c r="I16" s="140"/>
      <c r="J16" s="140"/>
      <c r="K16" s="140"/>
      <c r="L16" s="161"/>
      <c r="M16" s="140"/>
      <c r="N16" s="140"/>
      <c r="O16" s="140"/>
      <c r="P16" s="140"/>
    </row>
    <row r="17" spans="1:16" ht="84.75" customHeight="1" x14ac:dyDescent="0.3">
      <c r="A17" s="169"/>
      <c r="B17" s="160"/>
      <c r="C17" s="162" t="s">
        <v>35</v>
      </c>
      <c r="D17" s="162" t="s">
        <v>71</v>
      </c>
      <c r="E17" s="162" t="s">
        <v>876</v>
      </c>
      <c r="F17" s="159" t="s">
        <v>875</v>
      </c>
      <c r="G17" s="138">
        <v>2</v>
      </c>
      <c r="H17" s="138">
        <v>4</v>
      </c>
      <c r="I17" s="138">
        <f>G17*H17</f>
        <v>8</v>
      </c>
      <c r="J17" s="138" t="str">
        <f>VLOOKUP(I17,'TABLA DATOS'!$A$1:$B$65,2,FALSE)</f>
        <v>MEDIO</v>
      </c>
      <c r="K17" s="138" t="s">
        <v>835</v>
      </c>
      <c r="L17" s="159" t="s">
        <v>948</v>
      </c>
      <c r="M17" s="138">
        <v>2</v>
      </c>
      <c r="N17" s="138">
        <v>1</v>
      </c>
      <c r="O17" s="138">
        <f>M17*N17</f>
        <v>2</v>
      </c>
      <c r="P17" s="138" t="str">
        <f>VLOOKUP(O17,'TABLA DATOS'!$A$1:$B$65,2,FALSE)</f>
        <v>BAJO</v>
      </c>
    </row>
    <row r="18" spans="1:16" ht="96" customHeight="1" x14ac:dyDescent="0.3">
      <c r="A18" s="169"/>
      <c r="B18" s="160"/>
      <c r="C18" s="162"/>
      <c r="D18" s="162"/>
      <c r="E18" s="162"/>
      <c r="F18" s="160"/>
      <c r="G18" s="139"/>
      <c r="H18" s="139"/>
      <c r="I18" s="139"/>
      <c r="J18" s="139"/>
      <c r="K18" s="139"/>
      <c r="L18" s="160"/>
      <c r="M18" s="139"/>
      <c r="N18" s="139"/>
      <c r="O18" s="139"/>
      <c r="P18" s="139"/>
    </row>
    <row r="19" spans="1:16" ht="63" customHeight="1" x14ac:dyDescent="0.3">
      <c r="A19" s="169"/>
      <c r="B19" s="160"/>
      <c r="C19" s="162"/>
      <c r="D19" s="162"/>
      <c r="E19" s="162"/>
      <c r="F19" s="161"/>
      <c r="G19" s="140"/>
      <c r="H19" s="140"/>
      <c r="I19" s="140"/>
      <c r="J19" s="140"/>
      <c r="K19" s="140"/>
      <c r="L19" s="161"/>
      <c r="M19" s="140"/>
      <c r="N19" s="140"/>
      <c r="O19" s="140"/>
      <c r="P19" s="140"/>
    </row>
    <row r="20" spans="1:16" ht="72.75" customHeight="1" x14ac:dyDescent="0.3">
      <c r="A20" s="169"/>
      <c r="B20" s="160"/>
      <c r="C20" s="162" t="s">
        <v>35</v>
      </c>
      <c r="D20" s="162" t="s">
        <v>71</v>
      </c>
      <c r="E20" s="162" t="s">
        <v>876</v>
      </c>
      <c r="F20" s="159" t="s">
        <v>875</v>
      </c>
      <c r="G20" s="138">
        <v>2</v>
      </c>
      <c r="H20" s="138">
        <v>4</v>
      </c>
      <c r="I20" s="138">
        <f t="shared" ref="I20" si="0">G20*H20</f>
        <v>8</v>
      </c>
      <c r="J20" s="138" t="str">
        <f>VLOOKUP(I20,'TABLA DATOS'!$A$1:$B$65,2,FALSE)</f>
        <v>MEDIO</v>
      </c>
      <c r="K20" s="138" t="s">
        <v>835</v>
      </c>
      <c r="L20" s="159" t="s">
        <v>948</v>
      </c>
      <c r="M20" s="138">
        <v>2</v>
      </c>
      <c r="N20" s="138">
        <v>1</v>
      </c>
      <c r="O20" s="138">
        <f t="shared" ref="O20" si="1">M20*N20</f>
        <v>2</v>
      </c>
      <c r="P20" s="138" t="str">
        <f>VLOOKUP(O20,'TABLA DATOS'!$A$1:$B$65,2,FALSE)</f>
        <v>BAJO</v>
      </c>
    </row>
    <row r="21" spans="1:16" ht="75.75" customHeight="1" x14ac:dyDescent="0.3">
      <c r="A21" s="169"/>
      <c r="B21" s="160"/>
      <c r="C21" s="162"/>
      <c r="D21" s="162"/>
      <c r="E21" s="162"/>
      <c r="F21" s="160"/>
      <c r="G21" s="139"/>
      <c r="H21" s="139"/>
      <c r="I21" s="139"/>
      <c r="J21" s="139"/>
      <c r="K21" s="139"/>
      <c r="L21" s="160"/>
      <c r="M21" s="139"/>
      <c r="N21" s="139"/>
      <c r="O21" s="139"/>
      <c r="P21" s="139"/>
    </row>
    <row r="22" spans="1:16" ht="51" customHeight="1" x14ac:dyDescent="0.3">
      <c r="A22" s="169"/>
      <c r="B22" s="160"/>
      <c r="C22" s="162"/>
      <c r="D22" s="162"/>
      <c r="E22" s="162"/>
      <c r="F22" s="161"/>
      <c r="G22" s="140"/>
      <c r="H22" s="140"/>
      <c r="I22" s="140"/>
      <c r="J22" s="140"/>
      <c r="K22" s="140"/>
      <c r="L22" s="161"/>
      <c r="M22" s="140"/>
      <c r="N22" s="140"/>
      <c r="O22" s="140"/>
      <c r="P22" s="140"/>
    </row>
    <row r="23" spans="1:16" ht="63" customHeight="1" x14ac:dyDescent="0.3">
      <c r="A23" s="169"/>
      <c r="B23" s="160"/>
      <c r="C23" s="162" t="s">
        <v>35</v>
      </c>
      <c r="D23" s="162" t="s">
        <v>71</v>
      </c>
      <c r="E23" s="162" t="s">
        <v>877</v>
      </c>
      <c r="F23" s="159" t="s">
        <v>878</v>
      </c>
      <c r="G23" s="138">
        <v>4</v>
      </c>
      <c r="H23" s="138">
        <v>2</v>
      </c>
      <c r="I23" s="138">
        <f t="shared" ref="I23" si="2">G23*H23</f>
        <v>8</v>
      </c>
      <c r="J23" s="138" t="str">
        <f>VLOOKUP(I23,'TABLA DATOS'!$A$1:$B$65,2,FALSE)</f>
        <v>MEDIO</v>
      </c>
      <c r="K23" s="138" t="s">
        <v>835</v>
      </c>
      <c r="L23" s="89" t="s">
        <v>890</v>
      </c>
      <c r="M23" s="138">
        <v>2</v>
      </c>
      <c r="N23" s="138">
        <v>1</v>
      </c>
      <c r="O23" s="138">
        <f t="shared" ref="O23" si="3">M23*N23</f>
        <v>2</v>
      </c>
      <c r="P23" s="138" t="str">
        <f>VLOOKUP(O23,'TABLA DATOS'!$A$1:$B$65,2,FALSE)</f>
        <v>BAJO</v>
      </c>
    </row>
    <row r="24" spans="1:16" ht="54.75" customHeight="1" x14ac:dyDescent="0.3">
      <c r="A24" s="169"/>
      <c r="B24" s="160"/>
      <c r="C24" s="162"/>
      <c r="D24" s="162"/>
      <c r="E24" s="162"/>
      <c r="F24" s="160"/>
      <c r="G24" s="139"/>
      <c r="H24" s="139"/>
      <c r="I24" s="139"/>
      <c r="J24" s="139"/>
      <c r="K24" s="139"/>
      <c r="L24" s="90" t="s">
        <v>891</v>
      </c>
      <c r="M24" s="139"/>
      <c r="N24" s="139"/>
      <c r="O24" s="139"/>
      <c r="P24" s="139"/>
    </row>
    <row r="25" spans="1:16" ht="60" customHeight="1" x14ac:dyDescent="0.3">
      <c r="A25" s="169"/>
      <c r="B25" s="161"/>
      <c r="C25" s="162"/>
      <c r="D25" s="162"/>
      <c r="E25" s="162"/>
      <c r="F25" s="161"/>
      <c r="G25" s="140"/>
      <c r="H25" s="140"/>
      <c r="I25" s="140"/>
      <c r="J25" s="140"/>
      <c r="K25" s="140"/>
      <c r="L25" s="91" t="s">
        <v>950</v>
      </c>
      <c r="M25" s="140"/>
      <c r="N25" s="140"/>
      <c r="O25" s="140"/>
      <c r="P25" s="140"/>
    </row>
    <row r="26" spans="1:16" ht="56.25" customHeight="1" x14ac:dyDescent="0.3">
      <c r="A26" s="169"/>
      <c r="B26" s="147" t="s">
        <v>880</v>
      </c>
      <c r="C26" s="162" t="s">
        <v>35</v>
      </c>
      <c r="D26" s="162" t="s">
        <v>71</v>
      </c>
      <c r="E26" s="162" t="s">
        <v>879</v>
      </c>
      <c r="F26" s="159" t="s">
        <v>867</v>
      </c>
      <c r="G26" s="138">
        <v>4</v>
      </c>
      <c r="H26" s="138">
        <v>2</v>
      </c>
      <c r="I26" s="138">
        <f t="shared" ref="I26" si="4">G26*H26</f>
        <v>8</v>
      </c>
      <c r="J26" s="138" t="str">
        <f>VLOOKUP(I26,'TABLA DATOS'!$A$1:$B$65,2,FALSE)</f>
        <v>MEDIO</v>
      </c>
      <c r="K26" s="138" t="s">
        <v>835</v>
      </c>
      <c r="L26" s="89" t="s">
        <v>881</v>
      </c>
      <c r="M26" s="138">
        <v>2</v>
      </c>
      <c r="N26" s="138">
        <v>1</v>
      </c>
      <c r="O26" s="138">
        <f t="shared" ref="O26" si="5">M26*N26</f>
        <v>2</v>
      </c>
      <c r="P26" s="138" t="str">
        <f>VLOOKUP(O26,'TABLA DATOS'!$A$1:$B$65,2,FALSE)</f>
        <v>BAJO</v>
      </c>
    </row>
    <row r="27" spans="1:16" ht="71.25" customHeight="1" x14ac:dyDescent="0.3">
      <c r="A27" s="169"/>
      <c r="B27" s="148"/>
      <c r="C27" s="162"/>
      <c r="D27" s="162"/>
      <c r="E27" s="162"/>
      <c r="F27" s="160"/>
      <c r="G27" s="139"/>
      <c r="H27" s="139"/>
      <c r="I27" s="139"/>
      <c r="J27" s="139"/>
      <c r="K27" s="139"/>
      <c r="L27" s="90" t="s">
        <v>882</v>
      </c>
      <c r="M27" s="139"/>
      <c r="N27" s="139"/>
      <c r="O27" s="139"/>
      <c r="P27" s="139"/>
    </row>
    <row r="28" spans="1:16" ht="61.5" customHeight="1" x14ac:dyDescent="0.3">
      <c r="A28" s="169"/>
      <c r="B28" s="148"/>
      <c r="C28" s="162"/>
      <c r="D28" s="162"/>
      <c r="E28" s="162"/>
      <c r="F28" s="161"/>
      <c r="G28" s="140"/>
      <c r="H28" s="140"/>
      <c r="I28" s="140"/>
      <c r="J28" s="140"/>
      <c r="K28" s="140"/>
      <c r="L28" s="91" t="s">
        <v>951</v>
      </c>
      <c r="M28" s="140"/>
      <c r="N28" s="140"/>
      <c r="O28" s="140"/>
      <c r="P28" s="140"/>
    </row>
    <row r="29" spans="1:16" ht="75" customHeight="1" x14ac:dyDescent="0.3">
      <c r="A29" s="169"/>
      <c r="B29" s="148"/>
      <c r="C29" s="162" t="s">
        <v>35</v>
      </c>
      <c r="D29" s="162" t="s">
        <v>71</v>
      </c>
      <c r="E29" s="162" t="s">
        <v>883</v>
      </c>
      <c r="F29" s="159" t="s">
        <v>884</v>
      </c>
      <c r="G29" s="138">
        <v>4</v>
      </c>
      <c r="H29" s="138">
        <v>2</v>
      </c>
      <c r="I29" s="138">
        <f t="shared" ref="I29" si="6">G29*H29</f>
        <v>8</v>
      </c>
      <c r="J29" s="138" t="str">
        <f>VLOOKUP(I29,'TABLA DATOS'!$A$1:$B$65,2,FALSE)</f>
        <v>MEDIO</v>
      </c>
      <c r="K29" s="138" t="s">
        <v>835</v>
      </c>
      <c r="L29" s="89" t="s">
        <v>885</v>
      </c>
      <c r="M29" s="138">
        <v>2</v>
      </c>
      <c r="N29" s="138">
        <v>1</v>
      </c>
      <c r="O29" s="138">
        <f t="shared" ref="O29" si="7">M29*N29</f>
        <v>2</v>
      </c>
      <c r="P29" s="138" t="str">
        <f>VLOOKUP(O29,'TABLA DATOS'!$A$1:$B$65,2,FALSE)</f>
        <v>BAJO</v>
      </c>
    </row>
    <row r="30" spans="1:16" ht="67.5" customHeight="1" x14ac:dyDescent="0.3">
      <c r="A30" s="169"/>
      <c r="B30" s="148"/>
      <c r="C30" s="162"/>
      <c r="D30" s="162"/>
      <c r="E30" s="162"/>
      <c r="F30" s="160"/>
      <c r="G30" s="139"/>
      <c r="H30" s="139"/>
      <c r="I30" s="139"/>
      <c r="J30" s="139"/>
      <c r="K30" s="139"/>
      <c r="L30" s="90" t="s">
        <v>886</v>
      </c>
      <c r="M30" s="139"/>
      <c r="N30" s="139"/>
      <c r="O30" s="139"/>
      <c r="P30" s="139"/>
    </row>
    <row r="31" spans="1:16" ht="60" customHeight="1" x14ac:dyDescent="0.3">
      <c r="A31" s="169"/>
      <c r="B31" s="148"/>
      <c r="C31" s="162"/>
      <c r="D31" s="162"/>
      <c r="E31" s="162"/>
      <c r="F31" s="161"/>
      <c r="G31" s="140"/>
      <c r="H31" s="140"/>
      <c r="I31" s="140"/>
      <c r="J31" s="140"/>
      <c r="K31" s="140"/>
      <c r="L31" s="91" t="s">
        <v>887</v>
      </c>
      <c r="M31" s="140"/>
      <c r="N31" s="140"/>
      <c r="O31" s="140"/>
      <c r="P31" s="140"/>
    </row>
    <row r="32" spans="1:16" ht="59.25" customHeight="1" x14ac:dyDescent="0.3">
      <c r="A32" s="169"/>
      <c r="B32" s="148"/>
      <c r="C32" s="162" t="s">
        <v>35</v>
      </c>
      <c r="D32" s="162" t="s">
        <v>71</v>
      </c>
      <c r="E32" s="162" t="s">
        <v>888</v>
      </c>
      <c r="F32" s="159" t="s">
        <v>889</v>
      </c>
      <c r="G32" s="138">
        <v>2</v>
      </c>
      <c r="H32" s="138">
        <v>4</v>
      </c>
      <c r="I32" s="138">
        <f t="shared" ref="I32" si="8">G32*H32</f>
        <v>8</v>
      </c>
      <c r="J32" s="138" t="str">
        <f>VLOOKUP(I32,'TABLA DATOS'!$A$1:$B$65,2,FALSE)</f>
        <v>MEDIO</v>
      </c>
      <c r="K32" s="138" t="s">
        <v>835</v>
      </c>
      <c r="L32" s="89" t="s">
        <v>890</v>
      </c>
      <c r="M32" s="138">
        <v>2</v>
      </c>
      <c r="N32" s="138">
        <v>1</v>
      </c>
      <c r="O32" s="138">
        <f t="shared" ref="O32" si="9">M32*N32</f>
        <v>2</v>
      </c>
      <c r="P32" s="138" t="str">
        <f>VLOOKUP(O32,'TABLA DATOS'!$A$1:$B$65,2,FALSE)</f>
        <v>BAJO</v>
      </c>
    </row>
    <row r="33" spans="1:16" ht="71.25" customHeight="1" x14ac:dyDescent="0.3">
      <c r="A33" s="169"/>
      <c r="B33" s="148"/>
      <c r="C33" s="162"/>
      <c r="D33" s="162"/>
      <c r="E33" s="162"/>
      <c r="F33" s="160"/>
      <c r="G33" s="139"/>
      <c r="H33" s="139"/>
      <c r="I33" s="139"/>
      <c r="J33" s="139"/>
      <c r="K33" s="139"/>
      <c r="L33" s="90" t="s">
        <v>891</v>
      </c>
      <c r="M33" s="139"/>
      <c r="N33" s="139"/>
      <c r="O33" s="139"/>
      <c r="P33" s="139"/>
    </row>
    <row r="34" spans="1:16" ht="76.5" customHeight="1" x14ac:dyDescent="0.3">
      <c r="A34" s="169"/>
      <c r="B34" s="148"/>
      <c r="C34" s="159"/>
      <c r="D34" s="159"/>
      <c r="E34" s="159"/>
      <c r="F34" s="160"/>
      <c r="G34" s="139"/>
      <c r="H34" s="139"/>
      <c r="I34" s="139"/>
      <c r="J34" s="139"/>
      <c r="K34" s="139"/>
      <c r="L34" s="90" t="s">
        <v>892</v>
      </c>
      <c r="M34" s="139"/>
      <c r="N34" s="139"/>
      <c r="O34" s="139"/>
      <c r="P34" s="139"/>
    </row>
    <row r="35" spans="1:16" ht="147" customHeight="1" x14ac:dyDescent="0.3">
      <c r="A35" s="165" t="s">
        <v>893</v>
      </c>
      <c r="B35" s="147" t="s">
        <v>894</v>
      </c>
      <c r="C35" s="17" t="s">
        <v>35</v>
      </c>
      <c r="D35" s="17" t="s">
        <v>71</v>
      </c>
      <c r="E35" s="17" t="s">
        <v>896</v>
      </c>
      <c r="F35" s="17" t="s">
        <v>895</v>
      </c>
      <c r="G35" s="25">
        <v>4</v>
      </c>
      <c r="H35" s="25">
        <v>2</v>
      </c>
      <c r="I35" s="25">
        <f t="shared" ref="I35:I37" si="10">G35*H35</f>
        <v>8</v>
      </c>
      <c r="J35" s="25" t="str">
        <f>VLOOKUP(I35,'TABLA DATOS'!$A$1:$B$65,2,FALSE)</f>
        <v>MEDIO</v>
      </c>
      <c r="K35" s="25" t="s">
        <v>835</v>
      </c>
      <c r="L35" s="17" t="s">
        <v>949</v>
      </c>
      <c r="M35" s="25">
        <v>2</v>
      </c>
      <c r="N35" s="25">
        <v>2</v>
      </c>
      <c r="O35" s="25">
        <f t="shared" ref="O35:O37" si="11">M35*N35</f>
        <v>4</v>
      </c>
      <c r="P35" s="25" t="str">
        <f>VLOOKUP(O35,'TABLA DATOS'!$A$1:$B$65,2,FALSE)</f>
        <v>BAJO</v>
      </c>
    </row>
    <row r="36" spans="1:16" ht="134.25" customHeight="1" x14ac:dyDescent="0.3">
      <c r="A36" s="166"/>
      <c r="B36" s="148"/>
      <c r="C36" s="17" t="s">
        <v>35</v>
      </c>
      <c r="D36" s="17" t="s">
        <v>71</v>
      </c>
      <c r="E36" s="17" t="s">
        <v>897</v>
      </c>
      <c r="F36" s="17" t="s">
        <v>898</v>
      </c>
      <c r="G36" s="25">
        <v>4</v>
      </c>
      <c r="H36" s="25">
        <v>2</v>
      </c>
      <c r="I36" s="25">
        <f t="shared" si="10"/>
        <v>8</v>
      </c>
      <c r="J36" s="25" t="str">
        <f>VLOOKUP(I36,'TABLA DATOS'!$A$1:$B$65,2,FALSE)</f>
        <v>MEDIO</v>
      </c>
      <c r="K36" s="25" t="s">
        <v>835</v>
      </c>
      <c r="L36" s="17" t="s">
        <v>901</v>
      </c>
      <c r="M36" s="25">
        <v>2</v>
      </c>
      <c r="N36" s="25">
        <v>2</v>
      </c>
      <c r="O36" s="25">
        <f t="shared" si="11"/>
        <v>4</v>
      </c>
      <c r="P36" s="25" t="str">
        <f>VLOOKUP(O36,'TABLA DATOS'!$A$1:$B$65,2,FALSE)</f>
        <v>BAJO</v>
      </c>
    </row>
    <row r="37" spans="1:16" ht="144.75" customHeight="1" x14ac:dyDescent="0.3">
      <c r="A37" s="166"/>
      <c r="B37" s="149"/>
      <c r="C37" s="17" t="s">
        <v>35</v>
      </c>
      <c r="D37" s="17" t="s">
        <v>71</v>
      </c>
      <c r="E37" s="17" t="s">
        <v>899</v>
      </c>
      <c r="F37" s="17" t="s">
        <v>900</v>
      </c>
      <c r="G37" s="25">
        <v>4</v>
      </c>
      <c r="H37" s="25">
        <v>2</v>
      </c>
      <c r="I37" s="25">
        <f t="shared" si="10"/>
        <v>8</v>
      </c>
      <c r="J37" s="25" t="str">
        <f>VLOOKUP(I37,'TABLA DATOS'!$A$1:$B$65,2,FALSE)</f>
        <v>MEDIO</v>
      </c>
      <c r="K37" s="25" t="s">
        <v>835</v>
      </c>
      <c r="L37" s="12" t="s">
        <v>902</v>
      </c>
      <c r="M37" s="25">
        <v>2</v>
      </c>
      <c r="N37" s="25">
        <v>1</v>
      </c>
      <c r="O37" s="25">
        <f t="shared" si="11"/>
        <v>2</v>
      </c>
      <c r="P37" s="25" t="str">
        <f>VLOOKUP(O37,'TABLA DATOS'!$A$1:$B$65,2,FALSE)</f>
        <v>BAJO</v>
      </c>
    </row>
    <row r="38" spans="1:16" ht="71.25" customHeight="1" x14ac:dyDescent="0.3">
      <c r="A38" s="166"/>
      <c r="B38" s="147" t="s">
        <v>903</v>
      </c>
      <c r="C38" s="162" t="s">
        <v>35</v>
      </c>
      <c r="D38" s="162" t="s">
        <v>71</v>
      </c>
      <c r="E38" s="159" t="s">
        <v>904</v>
      </c>
      <c r="F38" s="159" t="s">
        <v>905</v>
      </c>
      <c r="G38" s="138">
        <v>2</v>
      </c>
      <c r="H38" s="138">
        <v>2</v>
      </c>
      <c r="I38" s="138">
        <f t="shared" ref="I38" si="12">G38*H38</f>
        <v>4</v>
      </c>
      <c r="J38" s="138" t="str">
        <f>VLOOKUP(I38,'TABLA DATOS'!$A$1:$B$65,2,FALSE)</f>
        <v>BAJO</v>
      </c>
      <c r="K38" s="138" t="s">
        <v>835</v>
      </c>
      <c r="L38" s="167" t="s">
        <v>906</v>
      </c>
      <c r="M38" s="138">
        <v>2</v>
      </c>
      <c r="N38" s="138">
        <v>1</v>
      </c>
      <c r="O38" s="138">
        <f t="shared" ref="O38" si="13">M38*N38</f>
        <v>2</v>
      </c>
      <c r="P38" s="138" t="str">
        <f>VLOOKUP(O38,'TABLA DATOS'!$A$1:$B$65,2,FALSE)</f>
        <v>BAJO</v>
      </c>
    </row>
    <row r="39" spans="1:16" ht="33.75" customHeight="1" x14ac:dyDescent="0.3">
      <c r="A39" s="166"/>
      <c r="B39" s="148"/>
      <c r="C39" s="162"/>
      <c r="D39" s="162"/>
      <c r="E39" s="160"/>
      <c r="F39" s="160"/>
      <c r="G39" s="139"/>
      <c r="H39" s="139"/>
      <c r="I39" s="139"/>
      <c r="J39" s="139"/>
      <c r="K39" s="139"/>
      <c r="L39" s="167"/>
      <c r="M39" s="139"/>
      <c r="N39" s="139"/>
      <c r="O39" s="139"/>
      <c r="P39" s="139"/>
    </row>
    <row r="40" spans="1:16" ht="15" hidden="1" customHeight="1" x14ac:dyDescent="0.3">
      <c r="A40" s="166"/>
      <c r="B40" s="148"/>
      <c r="C40" s="162"/>
      <c r="D40" s="162"/>
      <c r="E40" s="161"/>
      <c r="F40" s="161"/>
      <c r="G40" s="140"/>
      <c r="H40" s="140"/>
      <c r="I40" s="140"/>
      <c r="J40" s="140"/>
      <c r="K40" s="140"/>
      <c r="L40" s="167"/>
      <c r="M40" s="140"/>
      <c r="N40" s="140"/>
      <c r="O40" s="140"/>
      <c r="P40" s="140"/>
    </row>
    <row r="41" spans="1:16" x14ac:dyDescent="0.3">
      <c r="A41" s="166"/>
      <c r="B41" s="148"/>
      <c r="C41" s="162" t="s">
        <v>35</v>
      </c>
      <c r="D41" s="162" t="s">
        <v>71</v>
      </c>
      <c r="E41" s="162" t="s">
        <v>907</v>
      </c>
      <c r="F41" s="159" t="s">
        <v>905</v>
      </c>
      <c r="G41" s="138">
        <v>2</v>
      </c>
      <c r="H41" s="138">
        <v>2</v>
      </c>
      <c r="I41" s="138">
        <f t="shared" ref="I41" si="14">G41*H41</f>
        <v>4</v>
      </c>
      <c r="J41" s="138" t="str">
        <f>VLOOKUP(I41,'TABLA DATOS'!$A$1:$B$65,2,FALSE)</f>
        <v>BAJO</v>
      </c>
      <c r="K41" s="138" t="s">
        <v>835</v>
      </c>
      <c r="L41" s="159" t="s">
        <v>908</v>
      </c>
      <c r="M41" s="138">
        <v>2</v>
      </c>
      <c r="N41" s="138">
        <v>1</v>
      </c>
      <c r="O41" s="138">
        <f t="shared" ref="O41" si="15">M41*N41</f>
        <v>2</v>
      </c>
      <c r="P41" s="138" t="str">
        <f>VLOOKUP(O41,'TABLA DATOS'!$A$1:$B$65,2,FALSE)</f>
        <v>BAJO</v>
      </c>
    </row>
    <row r="42" spans="1:16" ht="71.25" customHeight="1" x14ac:dyDescent="0.3">
      <c r="A42" s="166"/>
      <c r="B42" s="148"/>
      <c r="C42" s="162"/>
      <c r="D42" s="162"/>
      <c r="E42" s="162"/>
      <c r="F42" s="160"/>
      <c r="G42" s="139"/>
      <c r="H42" s="139"/>
      <c r="I42" s="139"/>
      <c r="J42" s="139"/>
      <c r="K42" s="139"/>
      <c r="L42" s="160"/>
      <c r="M42" s="139"/>
      <c r="N42" s="139"/>
      <c r="O42" s="139"/>
      <c r="P42" s="139"/>
    </row>
    <row r="43" spans="1:16" x14ac:dyDescent="0.3">
      <c r="A43" s="166"/>
      <c r="B43" s="148"/>
      <c r="C43" s="162"/>
      <c r="D43" s="162"/>
      <c r="E43" s="162"/>
      <c r="F43" s="161"/>
      <c r="G43" s="140"/>
      <c r="H43" s="140"/>
      <c r="I43" s="140"/>
      <c r="J43" s="140"/>
      <c r="K43" s="140"/>
      <c r="L43" s="161"/>
      <c r="M43" s="140"/>
      <c r="N43" s="140"/>
      <c r="O43" s="140"/>
      <c r="P43" s="140"/>
    </row>
    <row r="44" spans="1:16" ht="71.25" customHeight="1" x14ac:dyDescent="0.3">
      <c r="A44" s="166"/>
      <c r="B44" s="148"/>
      <c r="C44" s="162" t="s">
        <v>35</v>
      </c>
      <c r="D44" s="162" t="s">
        <v>71</v>
      </c>
      <c r="E44" s="162" t="s">
        <v>909</v>
      </c>
      <c r="F44" s="159" t="s">
        <v>268</v>
      </c>
      <c r="G44" s="138">
        <v>4</v>
      </c>
      <c r="H44" s="138">
        <v>2</v>
      </c>
      <c r="I44" s="138">
        <f t="shared" ref="I44" si="16">G44*H44</f>
        <v>8</v>
      </c>
      <c r="J44" s="138" t="str">
        <f>VLOOKUP(I44,'TABLA DATOS'!$A$1:$B$65,2,FALSE)</f>
        <v>MEDIO</v>
      </c>
      <c r="K44" s="138" t="s">
        <v>835</v>
      </c>
      <c r="L44" s="159" t="s">
        <v>910</v>
      </c>
      <c r="M44" s="138">
        <v>2</v>
      </c>
      <c r="N44" s="138">
        <v>1</v>
      </c>
      <c r="O44" s="138">
        <f t="shared" ref="O44" si="17">M44*N44</f>
        <v>2</v>
      </c>
      <c r="P44" s="138" t="str">
        <f>VLOOKUP(O44,'TABLA DATOS'!$A$1:$B$65,2,FALSE)</f>
        <v>BAJO</v>
      </c>
    </row>
    <row r="45" spans="1:16" x14ac:dyDescent="0.3">
      <c r="A45" s="166"/>
      <c r="B45" s="148"/>
      <c r="C45" s="162"/>
      <c r="D45" s="162"/>
      <c r="E45" s="162"/>
      <c r="F45" s="160"/>
      <c r="G45" s="139"/>
      <c r="H45" s="139"/>
      <c r="I45" s="139"/>
      <c r="J45" s="139"/>
      <c r="K45" s="139"/>
      <c r="L45" s="160"/>
      <c r="M45" s="139"/>
      <c r="N45" s="139"/>
      <c r="O45" s="139"/>
      <c r="P45" s="139"/>
    </row>
    <row r="46" spans="1:16" ht="39" customHeight="1" x14ac:dyDescent="0.3">
      <c r="A46" s="166"/>
      <c r="B46" s="148"/>
      <c r="C46" s="162"/>
      <c r="D46" s="162"/>
      <c r="E46" s="162"/>
      <c r="F46" s="161"/>
      <c r="G46" s="140"/>
      <c r="H46" s="140"/>
      <c r="I46" s="140"/>
      <c r="J46" s="140"/>
      <c r="K46" s="140"/>
      <c r="L46" s="161"/>
      <c r="M46" s="140"/>
      <c r="N46" s="140"/>
      <c r="O46" s="140"/>
      <c r="P46" s="140"/>
    </row>
    <row r="47" spans="1:16" ht="71.25" customHeight="1" x14ac:dyDescent="0.3">
      <c r="A47" s="166"/>
      <c r="B47" s="148"/>
      <c r="C47" s="162" t="s">
        <v>35</v>
      </c>
      <c r="D47" s="162" t="s">
        <v>71</v>
      </c>
      <c r="E47" s="162" t="s">
        <v>912</v>
      </c>
      <c r="F47" s="159" t="s">
        <v>895</v>
      </c>
      <c r="G47" s="138">
        <v>4</v>
      </c>
      <c r="H47" s="138">
        <v>2</v>
      </c>
      <c r="I47" s="138">
        <f t="shared" ref="I47" si="18">G47*H47</f>
        <v>8</v>
      </c>
      <c r="J47" s="138" t="str">
        <f>VLOOKUP(I47,'TABLA DATOS'!$A$1:$B$65,2,FALSE)</f>
        <v>MEDIO</v>
      </c>
      <c r="K47" s="138" t="s">
        <v>835</v>
      </c>
      <c r="L47" s="159" t="s">
        <v>911</v>
      </c>
      <c r="M47" s="138">
        <v>2</v>
      </c>
      <c r="N47" s="138">
        <v>1</v>
      </c>
      <c r="O47" s="138">
        <f t="shared" ref="O47" si="19">M47*N47</f>
        <v>2</v>
      </c>
      <c r="P47" s="138" t="str">
        <f>VLOOKUP(O47,'TABLA DATOS'!$A$1:$B$65,2,FALSE)</f>
        <v>BAJO</v>
      </c>
    </row>
    <row r="48" spans="1:16" ht="71.25" customHeight="1" x14ac:dyDescent="0.3">
      <c r="A48" s="166"/>
      <c r="B48" s="148"/>
      <c r="C48" s="162"/>
      <c r="D48" s="162"/>
      <c r="E48" s="162"/>
      <c r="F48" s="160"/>
      <c r="G48" s="139"/>
      <c r="H48" s="139"/>
      <c r="I48" s="139"/>
      <c r="J48" s="139"/>
      <c r="K48" s="139"/>
      <c r="L48" s="160"/>
      <c r="M48" s="139"/>
      <c r="N48" s="139"/>
      <c r="O48" s="139"/>
      <c r="P48" s="139"/>
    </row>
    <row r="49" spans="1:16" ht="71.25" customHeight="1" x14ac:dyDescent="0.3">
      <c r="A49" s="166"/>
      <c r="B49" s="149"/>
      <c r="C49" s="162"/>
      <c r="D49" s="162"/>
      <c r="E49" s="162"/>
      <c r="F49" s="161"/>
      <c r="G49" s="140"/>
      <c r="H49" s="140"/>
      <c r="I49" s="140"/>
      <c r="J49" s="140"/>
      <c r="K49" s="140"/>
      <c r="L49" s="161"/>
      <c r="M49" s="140"/>
      <c r="N49" s="140"/>
      <c r="O49" s="140"/>
      <c r="P49" s="140"/>
    </row>
    <row r="50" spans="1:16" ht="71.25" customHeight="1" x14ac:dyDescent="0.3">
      <c r="A50" s="166"/>
      <c r="B50" s="167" t="s">
        <v>913</v>
      </c>
      <c r="C50" s="162" t="s">
        <v>35</v>
      </c>
      <c r="D50" s="162" t="s">
        <v>71</v>
      </c>
      <c r="E50" s="162" t="s">
        <v>914</v>
      </c>
      <c r="F50" s="159" t="s">
        <v>915</v>
      </c>
      <c r="G50" s="138">
        <v>4</v>
      </c>
      <c r="H50" s="138">
        <v>2</v>
      </c>
      <c r="I50" s="138">
        <f t="shared" ref="I50" si="20">G50*H50</f>
        <v>8</v>
      </c>
      <c r="J50" s="138" t="str">
        <f>VLOOKUP(I50,'TABLA DATOS'!$A$1:$B$65,2,FALSE)</f>
        <v>MEDIO</v>
      </c>
      <c r="K50" s="138" t="s">
        <v>835</v>
      </c>
      <c r="L50" s="147" t="s">
        <v>916</v>
      </c>
      <c r="M50" s="138">
        <v>2</v>
      </c>
      <c r="N50" s="138">
        <v>1</v>
      </c>
      <c r="O50" s="138">
        <f t="shared" ref="O50" si="21">M50*N50</f>
        <v>2</v>
      </c>
      <c r="P50" s="138" t="str">
        <f>VLOOKUP(O50,'TABLA DATOS'!$A$1:$B$65,2,FALSE)</f>
        <v>BAJO</v>
      </c>
    </row>
    <row r="51" spans="1:16" ht="71.25" customHeight="1" x14ac:dyDescent="0.3">
      <c r="A51" s="166"/>
      <c r="B51" s="167"/>
      <c r="C51" s="162"/>
      <c r="D51" s="162"/>
      <c r="E51" s="162"/>
      <c r="F51" s="160"/>
      <c r="G51" s="139"/>
      <c r="H51" s="139"/>
      <c r="I51" s="139"/>
      <c r="J51" s="139"/>
      <c r="K51" s="139"/>
      <c r="L51" s="148"/>
      <c r="M51" s="139"/>
      <c r="N51" s="139"/>
      <c r="O51" s="139"/>
      <c r="P51" s="139"/>
    </row>
    <row r="52" spans="1:16" x14ac:dyDescent="0.3">
      <c r="A52" s="166"/>
      <c r="B52" s="167"/>
      <c r="C52" s="162"/>
      <c r="D52" s="162"/>
      <c r="E52" s="162"/>
      <c r="F52" s="161"/>
      <c r="G52" s="140"/>
      <c r="H52" s="140"/>
      <c r="I52" s="140"/>
      <c r="J52" s="140"/>
      <c r="K52" s="140"/>
      <c r="L52" s="149"/>
      <c r="M52" s="140"/>
      <c r="N52" s="140"/>
      <c r="O52" s="140"/>
      <c r="P52" s="140"/>
    </row>
    <row r="53" spans="1:16" ht="71.25" customHeight="1" x14ac:dyDescent="0.3">
      <c r="A53" s="166"/>
      <c r="B53" s="167" t="s">
        <v>917</v>
      </c>
      <c r="C53" s="17" t="s">
        <v>35</v>
      </c>
      <c r="D53" s="17" t="s">
        <v>71</v>
      </c>
      <c r="E53" s="17" t="s">
        <v>918</v>
      </c>
      <c r="F53" s="17" t="s">
        <v>919</v>
      </c>
      <c r="G53" s="25">
        <v>4</v>
      </c>
      <c r="H53" s="25">
        <v>2</v>
      </c>
      <c r="I53" s="25">
        <f t="shared" ref="I53:I59" si="22">G53*H53</f>
        <v>8</v>
      </c>
      <c r="J53" s="25" t="str">
        <f>VLOOKUP(I53,'TABLA DATOS'!$A$1:$B$65,2,FALSE)</f>
        <v>MEDIO</v>
      </c>
      <c r="K53" s="92" t="s">
        <v>835</v>
      </c>
      <c r="L53" s="17" t="s">
        <v>922</v>
      </c>
      <c r="M53" s="92">
        <v>2</v>
      </c>
      <c r="N53" s="92">
        <v>2</v>
      </c>
      <c r="O53" s="92">
        <f t="shared" ref="O53:O59" si="23">M53*N53</f>
        <v>4</v>
      </c>
      <c r="P53" s="92" t="str">
        <f>VLOOKUP(O53,'TABLA DATOS'!$A$1:$B$65,2,FALSE)</f>
        <v>BAJO</v>
      </c>
    </row>
    <row r="54" spans="1:16" ht="86.4" x14ac:dyDescent="0.3">
      <c r="A54" s="166"/>
      <c r="B54" s="147"/>
      <c r="C54" s="89" t="s">
        <v>35</v>
      </c>
      <c r="D54" s="89" t="s">
        <v>71</v>
      </c>
      <c r="E54" s="88" t="s">
        <v>920</v>
      </c>
      <c r="F54" s="88" t="s">
        <v>921</v>
      </c>
      <c r="G54" s="92">
        <v>4</v>
      </c>
      <c r="H54" s="92">
        <v>2</v>
      </c>
      <c r="I54" s="92">
        <f t="shared" si="22"/>
        <v>8</v>
      </c>
      <c r="J54" s="92" t="str">
        <f>VLOOKUP(I54,'TABLA DATOS'!$A$1:$B$65,2,FALSE)</f>
        <v>MEDIO</v>
      </c>
      <c r="K54" s="92" t="s">
        <v>835</v>
      </c>
      <c r="L54" s="89" t="s">
        <v>923</v>
      </c>
      <c r="M54" s="92">
        <v>2</v>
      </c>
      <c r="N54" s="92">
        <v>2</v>
      </c>
      <c r="O54" s="92">
        <f t="shared" si="23"/>
        <v>4</v>
      </c>
      <c r="P54" s="92" t="str">
        <f>VLOOKUP(O54,'TABLA DATOS'!$A$1:$B$65,2,FALSE)</f>
        <v>BAJO</v>
      </c>
    </row>
    <row r="55" spans="1:16" ht="99" customHeight="1" x14ac:dyDescent="0.3">
      <c r="A55" s="166"/>
      <c r="B55" s="19" t="s">
        <v>924</v>
      </c>
      <c r="C55" s="17" t="s">
        <v>35</v>
      </c>
      <c r="D55" s="17" t="s">
        <v>71</v>
      </c>
      <c r="E55" s="19" t="s">
        <v>925</v>
      </c>
      <c r="F55" s="19" t="s">
        <v>237</v>
      </c>
      <c r="G55" s="25">
        <v>4</v>
      </c>
      <c r="H55" s="25">
        <v>2</v>
      </c>
      <c r="I55" s="25">
        <f t="shared" si="22"/>
        <v>8</v>
      </c>
      <c r="J55" s="25" t="str">
        <f>VLOOKUP(I55,'TABLA DATOS'!$A$1:$B$65,2,FALSE)</f>
        <v>MEDIO</v>
      </c>
      <c r="K55" s="25" t="s">
        <v>835</v>
      </c>
      <c r="L55" s="17" t="s">
        <v>926</v>
      </c>
      <c r="M55" s="25">
        <v>2</v>
      </c>
      <c r="N55" s="25">
        <v>2</v>
      </c>
      <c r="O55" s="25">
        <f t="shared" si="23"/>
        <v>4</v>
      </c>
      <c r="P55" s="92" t="str">
        <f>VLOOKUP(O55,'TABLA DATOS'!$A$1:$B$65,2,FALSE)</f>
        <v>BAJO</v>
      </c>
    </row>
    <row r="56" spans="1:16" ht="71.25" customHeight="1" x14ac:dyDescent="0.3">
      <c r="A56" s="166"/>
      <c r="B56" s="162" t="s">
        <v>928</v>
      </c>
      <c r="C56" s="162" t="s">
        <v>35</v>
      </c>
      <c r="D56" s="162" t="s">
        <v>71</v>
      </c>
      <c r="E56" s="159" t="s">
        <v>927</v>
      </c>
      <c r="F56" s="147" t="s">
        <v>237</v>
      </c>
      <c r="G56" s="138">
        <v>4</v>
      </c>
      <c r="H56" s="138">
        <v>2</v>
      </c>
      <c r="I56" s="138">
        <f t="shared" si="22"/>
        <v>8</v>
      </c>
      <c r="J56" s="138" t="str">
        <f>VLOOKUP(I56,'TABLA DATOS'!$A$1:$B$65,2,FALSE)</f>
        <v>MEDIO</v>
      </c>
      <c r="K56" s="159" t="s">
        <v>835</v>
      </c>
      <c r="L56" s="147" t="s">
        <v>929</v>
      </c>
      <c r="M56" s="138">
        <v>2</v>
      </c>
      <c r="N56" s="138">
        <v>2</v>
      </c>
      <c r="O56" s="138">
        <f t="shared" si="23"/>
        <v>4</v>
      </c>
      <c r="P56" s="138" t="str">
        <f>VLOOKUP(O56,'TABLA DATOS'!$A$1:$B$65,2,FALSE)</f>
        <v>BAJO</v>
      </c>
    </row>
    <row r="57" spans="1:16" ht="71.25" customHeight="1" x14ac:dyDescent="0.3">
      <c r="A57" s="166"/>
      <c r="B57" s="162"/>
      <c r="C57" s="162"/>
      <c r="D57" s="162"/>
      <c r="E57" s="160"/>
      <c r="F57" s="148"/>
      <c r="G57" s="139"/>
      <c r="H57" s="139"/>
      <c r="I57" s="139"/>
      <c r="J57" s="139"/>
      <c r="K57" s="160"/>
      <c r="L57" s="148"/>
      <c r="M57" s="139"/>
      <c r="N57" s="139"/>
      <c r="O57" s="139"/>
      <c r="P57" s="139"/>
    </row>
    <row r="58" spans="1:16" ht="71.25" customHeight="1" x14ac:dyDescent="0.3">
      <c r="A58" s="166"/>
      <c r="B58" s="162"/>
      <c r="C58" s="162"/>
      <c r="D58" s="162"/>
      <c r="E58" s="161"/>
      <c r="F58" s="149"/>
      <c r="G58" s="140"/>
      <c r="H58" s="140"/>
      <c r="I58" s="140"/>
      <c r="J58" s="140"/>
      <c r="K58" s="161"/>
      <c r="L58" s="149"/>
      <c r="M58" s="140"/>
      <c r="N58" s="140"/>
      <c r="O58" s="140"/>
      <c r="P58" s="139"/>
    </row>
    <row r="59" spans="1:16" ht="71.25" customHeight="1" x14ac:dyDescent="0.3">
      <c r="A59" s="166"/>
      <c r="B59" s="159" t="s">
        <v>930</v>
      </c>
      <c r="C59" s="162" t="s">
        <v>35</v>
      </c>
      <c r="D59" s="162" t="s">
        <v>71</v>
      </c>
      <c r="E59" s="162" t="s">
        <v>927</v>
      </c>
      <c r="F59" s="159" t="s">
        <v>144</v>
      </c>
      <c r="G59" s="138">
        <v>4</v>
      </c>
      <c r="H59" s="138">
        <v>3</v>
      </c>
      <c r="I59" s="138">
        <f t="shared" si="22"/>
        <v>12</v>
      </c>
      <c r="J59" s="138" t="str">
        <f>VLOOKUP(I59,'TABLA DATOS'!$A$1:$B$65,2,FALSE)</f>
        <v>MEDIO</v>
      </c>
      <c r="K59" s="159" t="s">
        <v>837</v>
      </c>
      <c r="L59" s="147" t="s">
        <v>931</v>
      </c>
      <c r="M59" s="138">
        <v>3</v>
      </c>
      <c r="N59" s="138">
        <v>3</v>
      </c>
      <c r="O59" s="138">
        <f t="shared" si="23"/>
        <v>9</v>
      </c>
      <c r="P59" s="138" t="str">
        <f>VLOOKUP(O59,'TABLA DATOS'!$A$1:$B$65,2,FALSE)</f>
        <v>MEDIO</v>
      </c>
    </row>
    <row r="60" spans="1:16" ht="71.25" customHeight="1" x14ac:dyDescent="0.3">
      <c r="A60" s="166"/>
      <c r="B60" s="160"/>
      <c r="C60" s="162"/>
      <c r="D60" s="162"/>
      <c r="E60" s="162"/>
      <c r="F60" s="160"/>
      <c r="G60" s="139"/>
      <c r="H60" s="139"/>
      <c r="I60" s="139"/>
      <c r="J60" s="139"/>
      <c r="K60" s="160"/>
      <c r="L60" s="148"/>
      <c r="M60" s="139"/>
      <c r="N60" s="139"/>
      <c r="O60" s="139"/>
      <c r="P60" s="139"/>
    </row>
    <row r="61" spans="1:16" ht="71.25" customHeight="1" x14ac:dyDescent="0.3">
      <c r="A61" s="166"/>
      <c r="B61" s="160"/>
      <c r="C61" s="162"/>
      <c r="D61" s="162"/>
      <c r="E61" s="162"/>
      <c r="F61" s="161"/>
      <c r="G61" s="140"/>
      <c r="H61" s="140"/>
      <c r="I61" s="140"/>
      <c r="J61" s="140"/>
      <c r="K61" s="161"/>
      <c r="L61" s="149"/>
      <c r="M61" s="140"/>
      <c r="N61" s="140"/>
      <c r="O61" s="140"/>
      <c r="P61" s="139"/>
    </row>
    <row r="62" spans="1:16" ht="71.25" customHeight="1" x14ac:dyDescent="0.3">
      <c r="A62" s="166"/>
      <c r="B62" s="160"/>
      <c r="C62" s="162" t="s">
        <v>35</v>
      </c>
      <c r="D62" s="162" t="s">
        <v>71</v>
      </c>
      <c r="E62" s="159" t="s">
        <v>932</v>
      </c>
      <c r="F62" s="159" t="s">
        <v>933</v>
      </c>
      <c r="G62" s="138">
        <v>2</v>
      </c>
      <c r="H62" s="138">
        <v>2</v>
      </c>
      <c r="I62" s="138">
        <f t="shared" ref="I62:I65" si="24">G62*H62</f>
        <v>4</v>
      </c>
      <c r="J62" s="138" t="str">
        <f>VLOOKUP(I62,'TABLA DATOS'!$A$1:$B$65,2,FALSE)</f>
        <v>BAJO</v>
      </c>
      <c r="K62" s="159" t="s">
        <v>818</v>
      </c>
      <c r="L62" s="147" t="s">
        <v>934</v>
      </c>
      <c r="M62" s="138">
        <v>2</v>
      </c>
      <c r="N62" s="138">
        <v>2</v>
      </c>
      <c r="O62" s="138">
        <f t="shared" ref="O62:O65" si="25">M62*N62</f>
        <v>4</v>
      </c>
      <c r="P62" s="138" t="str">
        <f>VLOOKUP(O62,'TABLA DATOS'!$A$1:$B$65,2,FALSE)</f>
        <v>BAJO</v>
      </c>
    </row>
    <row r="63" spans="1:16" ht="71.25" customHeight="1" x14ac:dyDescent="0.3">
      <c r="A63" s="166"/>
      <c r="B63" s="160"/>
      <c r="C63" s="162"/>
      <c r="D63" s="162"/>
      <c r="E63" s="160"/>
      <c r="F63" s="160"/>
      <c r="G63" s="139"/>
      <c r="H63" s="139"/>
      <c r="I63" s="139"/>
      <c r="J63" s="139"/>
      <c r="K63" s="160"/>
      <c r="L63" s="148"/>
      <c r="M63" s="139"/>
      <c r="N63" s="139"/>
      <c r="O63" s="139"/>
      <c r="P63" s="139"/>
    </row>
    <row r="64" spans="1:16" ht="71.25" customHeight="1" x14ac:dyDescent="0.3">
      <c r="A64" s="166"/>
      <c r="B64" s="160"/>
      <c r="C64" s="162"/>
      <c r="D64" s="162"/>
      <c r="E64" s="161"/>
      <c r="F64" s="161"/>
      <c r="G64" s="140"/>
      <c r="H64" s="140"/>
      <c r="I64" s="140"/>
      <c r="J64" s="140"/>
      <c r="K64" s="161"/>
      <c r="L64" s="149"/>
      <c r="M64" s="140"/>
      <c r="N64" s="140"/>
      <c r="O64" s="140"/>
      <c r="P64" s="139"/>
    </row>
    <row r="65" spans="1:16" ht="71.25" customHeight="1" x14ac:dyDescent="0.3">
      <c r="A65" s="166"/>
      <c r="B65" s="160"/>
      <c r="C65" s="162" t="s">
        <v>35</v>
      </c>
      <c r="D65" s="162" t="s">
        <v>71</v>
      </c>
      <c r="E65" s="159" t="s">
        <v>936</v>
      </c>
      <c r="F65" s="159" t="s">
        <v>237</v>
      </c>
      <c r="G65" s="138">
        <v>3</v>
      </c>
      <c r="H65" s="138">
        <v>3</v>
      </c>
      <c r="I65" s="138">
        <f t="shared" si="24"/>
        <v>9</v>
      </c>
      <c r="J65" s="138" t="str">
        <f>VLOOKUP(I65,'TABLA DATOS'!$A$1:$B$65,2,FALSE)</f>
        <v>MEDIO</v>
      </c>
      <c r="K65" s="159" t="s">
        <v>835</v>
      </c>
      <c r="L65" s="147" t="s">
        <v>937</v>
      </c>
      <c r="M65" s="138">
        <v>2</v>
      </c>
      <c r="N65" s="138">
        <v>2</v>
      </c>
      <c r="O65" s="138">
        <f t="shared" si="25"/>
        <v>4</v>
      </c>
      <c r="P65" s="138" t="str">
        <f>VLOOKUP(O65,'TABLA DATOS'!$A$1:$B$65,2,FALSE)</f>
        <v>BAJO</v>
      </c>
    </row>
    <row r="66" spans="1:16" ht="71.25" customHeight="1" x14ac:dyDescent="0.3">
      <c r="A66" s="166"/>
      <c r="B66" s="160"/>
      <c r="C66" s="162"/>
      <c r="D66" s="162"/>
      <c r="E66" s="160"/>
      <c r="F66" s="160"/>
      <c r="G66" s="139"/>
      <c r="H66" s="139"/>
      <c r="I66" s="139"/>
      <c r="J66" s="139"/>
      <c r="K66" s="160"/>
      <c r="L66" s="148"/>
      <c r="M66" s="139"/>
      <c r="N66" s="139"/>
      <c r="O66" s="139"/>
      <c r="P66" s="139"/>
    </row>
    <row r="67" spans="1:16" ht="71.25" customHeight="1" x14ac:dyDescent="0.3">
      <c r="A67" s="166"/>
      <c r="B67" s="160"/>
      <c r="C67" s="162"/>
      <c r="D67" s="162"/>
      <c r="E67" s="161"/>
      <c r="F67" s="161"/>
      <c r="G67" s="140"/>
      <c r="H67" s="140"/>
      <c r="I67" s="140"/>
      <c r="J67" s="140"/>
      <c r="K67" s="161"/>
      <c r="L67" s="149"/>
      <c r="M67" s="140"/>
      <c r="N67" s="140"/>
      <c r="O67" s="140"/>
      <c r="P67" s="139"/>
    </row>
    <row r="68" spans="1:16" ht="71.25" customHeight="1" x14ac:dyDescent="0.3">
      <c r="A68" s="166"/>
      <c r="B68" s="160"/>
      <c r="C68" s="162" t="s">
        <v>35</v>
      </c>
      <c r="D68" s="162" t="s">
        <v>71</v>
      </c>
      <c r="E68" s="159" t="s">
        <v>938</v>
      </c>
      <c r="F68" s="159" t="s">
        <v>939</v>
      </c>
      <c r="G68" s="138">
        <v>3</v>
      </c>
      <c r="H68" s="138">
        <v>3</v>
      </c>
      <c r="I68" s="138">
        <f t="shared" ref="I68" si="26">G68*H68</f>
        <v>9</v>
      </c>
      <c r="J68" s="138" t="str">
        <f>VLOOKUP(I68,'TABLA DATOS'!$A$1:$B$65,2,FALSE)</f>
        <v>MEDIO</v>
      </c>
      <c r="K68" s="159" t="s">
        <v>835</v>
      </c>
      <c r="L68" s="147" t="s">
        <v>940</v>
      </c>
      <c r="M68" s="138">
        <v>2</v>
      </c>
      <c r="N68" s="138">
        <v>2</v>
      </c>
      <c r="O68" s="138">
        <f t="shared" ref="O68" si="27">M68*N68</f>
        <v>4</v>
      </c>
      <c r="P68" s="138" t="str">
        <f>VLOOKUP(O68,'TABLA DATOS'!$A$1:$B$65,2,FALSE)</f>
        <v>BAJO</v>
      </c>
    </row>
    <row r="69" spans="1:16" ht="71.25" customHeight="1" x14ac:dyDescent="0.3">
      <c r="A69" s="166"/>
      <c r="B69" s="160"/>
      <c r="C69" s="162"/>
      <c r="D69" s="162"/>
      <c r="E69" s="160"/>
      <c r="F69" s="160"/>
      <c r="G69" s="139"/>
      <c r="H69" s="139"/>
      <c r="I69" s="139"/>
      <c r="J69" s="139"/>
      <c r="K69" s="160"/>
      <c r="L69" s="148"/>
      <c r="M69" s="139"/>
      <c r="N69" s="139"/>
      <c r="O69" s="139"/>
      <c r="P69" s="139"/>
    </row>
    <row r="70" spans="1:16" ht="71.25" customHeight="1" x14ac:dyDescent="0.3">
      <c r="A70" s="166"/>
      <c r="B70" s="160"/>
      <c r="C70" s="162"/>
      <c r="D70" s="162"/>
      <c r="E70" s="161"/>
      <c r="F70" s="161"/>
      <c r="G70" s="140"/>
      <c r="H70" s="140"/>
      <c r="I70" s="140"/>
      <c r="J70" s="140"/>
      <c r="K70" s="161"/>
      <c r="L70" s="149"/>
      <c r="M70" s="140"/>
      <c r="N70" s="140"/>
      <c r="O70" s="140"/>
      <c r="P70" s="139"/>
    </row>
    <row r="71" spans="1:16" ht="15" customHeight="1" x14ac:dyDescent="0.3">
      <c r="A71" s="166"/>
      <c r="B71" s="160"/>
      <c r="C71" s="162" t="s">
        <v>35</v>
      </c>
      <c r="D71" s="162" t="s">
        <v>71</v>
      </c>
      <c r="E71" s="159" t="s">
        <v>941</v>
      </c>
      <c r="F71" s="159" t="s">
        <v>895</v>
      </c>
      <c r="G71" s="138">
        <v>4</v>
      </c>
      <c r="H71" s="138">
        <v>4</v>
      </c>
      <c r="I71" s="138">
        <f t="shared" ref="I71" si="28">G71*H71</f>
        <v>16</v>
      </c>
      <c r="J71" s="138" t="str">
        <f>VLOOKUP(I71,'TABLA DATOS'!$A$1:$B$65,2,FALSE)</f>
        <v>ALTO</v>
      </c>
      <c r="K71" s="159" t="s">
        <v>835</v>
      </c>
      <c r="L71" s="147" t="s">
        <v>942</v>
      </c>
      <c r="M71" s="138">
        <v>2</v>
      </c>
      <c r="N71" s="138">
        <v>4</v>
      </c>
      <c r="O71" s="138">
        <f t="shared" ref="O71" si="29">M71*N71</f>
        <v>8</v>
      </c>
      <c r="P71" s="138" t="str">
        <f>VLOOKUP(O71,'TABLA DATOS'!$A$1:$B$65,2,FALSE)</f>
        <v>MEDIO</v>
      </c>
    </row>
    <row r="72" spans="1:16" x14ac:dyDescent="0.3">
      <c r="A72" s="166"/>
      <c r="B72" s="160"/>
      <c r="C72" s="162"/>
      <c r="D72" s="162"/>
      <c r="E72" s="160"/>
      <c r="F72" s="160"/>
      <c r="G72" s="139"/>
      <c r="H72" s="139"/>
      <c r="I72" s="139"/>
      <c r="J72" s="139"/>
      <c r="K72" s="160"/>
      <c r="L72" s="148"/>
      <c r="M72" s="139"/>
      <c r="N72" s="139"/>
      <c r="O72" s="139"/>
      <c r="P72" s="139"/>
    </row>
    <row r="73" spans="1:16" x14ac:dyDescent="0.3">
      <c r="A73" s="166"/>
      <c r="B73" s="160"/>
      <c r="C73" s="162"/>
      <c r="D73" s="162"/>
      <c r="E73" s="161"/>
      <c r="F73" s="161"/>
      <c r="G73" s="140"/>
      <c r="H73" s="140"/>
      <c r="I73" s="140"/>
      <c r="J73" s="140"/>
      <c r="K73" s="161"/>
      <c r="L73" s="149"/>
      <c r="M73" s="140"/>
      <c r="N73" s="140"/>
      <c r="O73" s="140"/>
      <c r="P73" s="139"/>
    </row>
    <row r="74" spans="1:16" ht="15" customHeight="1" x14ac:dyDescent="0.3">
      <c r="A74" s="166"/>
      <c r="B74" s="160"/>
      <c r="C74" s="162" t="s">
        <v>35</v>
      </c>
      <c r="D74" s="162" t="s">
        <v>71</v>
      </c>
      <c r="E74" s="159" t="s">
        <v>943</v>
      </c>
      <c r="F74" s="159" t="s">
        <v>933</v>
      </c>
      <c r="G74" s="138">
        <v>4</v>
      </c>
      <c r="H74" s="138">
        <v>1</v>
      </c>
      <c r="I74" s="138">
        <f t="shared" ref="I74" si="30">G74*H74</f>
        <v>4</v>
      </c>
      <c r="J74" s="138" t="str">
        <f>VLOOKUP(I74,'TABLA DATOS'!$A$1:$B$65,2,FALSE)</f>
        <v>BAJO</v>
      </c>
      <c r="K74" s="159" t="s">
        <v>835</v>
      </c>
      <c r="L74" s="147" t="s">
        <v>944</v>
      </c>
      <c r="M74" s="138">
        <v>2</v>
      </c>
      <c r="N74" s="138">
        <v>1</v>
      </c>
      <c r="O74" s="138">
        <f t="shared" ref="O74" si="31">M74*N74</f>
        <v>2</v>
      </c>
      <c r="P74" s="138" t="str">
        <f>VLOOKUP(O74,'TABLA DATOS'!$A$1:$B$65,2,FALSE)</f>
        <v>BAJO</v>
      </c>
    </row>
    <row r="75" spans="1:16" x14ac:dyDescent="0.3">
      <c r="A75" s="166"/>
      <c r="B75" s="160"/>
      <c r="C75" s="162"/>
      <c r="D75" s="162"/>
      <c r="E75" s="160"/>
      <c r="F75" s="160"/>
      <c r="G75" s="139"/>
      <c r="H75" s="139"/>
      <c r="I75" s="139"/>
      <c r="J75" s="139"/>
      <c r="K75" s="160"/>
      <c r="L75" s="148"/>
      <c r="M75" s="139"/>
      <c r="N75" s="139"/>
      <c r="O75" s="139"/>
      <c r="P75" s="139"/>
    </row>
    <row r="76" spans="1:16" x14ac:dyDescent="0.3">
      <c r="A76" s="166"/>
      <c r="B76" s="160"/>
      <c r="C76" s="162"/>
      <c r="D76" s="162"/>
      <c r="E76" s="161"/>
      <c r="F76" s="161"/>
      <c r="G76" s="140"/>
      <c r="H76" s="140"/>
      <c r="I76" s="140"/>
      <c r="J76" s="140"/>
      <c r="K76" s="161"/>
      <c r="L76" s="149"/>
      <c r="M76" s="140"/>
      <c r="N76" s="140"/>
      <c r="O76" s="140"/>
      <c r="P76" s="139"/>
    </row>
    <row r="77" spans="1:16" ht="15" customHeight="1" x14ac:dyDescent="0.3">
      <c r="A77" s="166"/>
      <c r="B77" s="160"/>
      <c r="C77" s="162" t="s">
        <v>35</v>
      </c>
      <c r="D77" s="162" t="s">
        <v>71</v>
      </c>
      <c r="E77" s="159" t="s">
        <v>920</v>
      </c>
      <c r="F77" s="159" t="s">
        <v>945</v>
      </c>
      <c r="G77" s="138">
        <v>3</v>
      </c>
      <c r="H77" s="138">
        <v>3</v>
      </c>
      <c r="I77" s="138">
        <f t="shared" ref="I77" si="32">G77*H77</f>
        <v>9</v>
      </c>
      <c r="J77" s="138" t="str">
        <f>VLOOKUP(I77,'TABLA DATOS'!$A$1:$B$65,2,FALSE)</f>
        <v>MEDIO</v>
      </c>
      <c r="K77" s="159" t="s">
        <v>818</v>
      </c>
      <c r="L77" s="147" t="s">
        <v>946</v>
      </c>
      <c r="M77" s="138">
        <v>2</v>
      </c>
      <c r="N77" s="138">
        <v>2</v>
      </c>
      <c r="O77" s="138">
        <f t="shared" ref="O77" si="33">M77*N77</f>
        <v>4</v>
      </c>
      <c r="P77" s="138" t="str">
        <f>VLOOKUP(O77,'TABLA DATOS'!$A$1:$B$65,2,FALSE)</f>
        <v>BAJO</v>
      </c>
    </row>
    <row r="78" spans="1:16" x14ac:dyDescent="0.3">
      <c r="A78" s="166"/>
      <c r="B78" s="160"/>
      <c r="C78" s="162"/>
      <c r="D78" s="162"/>
      <c r="E78" s="160"/>
      <c r="F78" s="160"/>
      <c r="G78" s="139"/>
      <c r="H78" s="139"/>
      <c r="I78" s="139"/>
      <c r="J78" s="139"/>
      <c r="K78" s="160"/>
      <c r="L78" s="148"/>
      <c r="M78" s="139"/>
      <c r="N78" s="139"/>
      <c r="O78" s="139"/>
      <c r="P78" s="139"/>
    </row>
    <row r="79" spans="1:16" x14ac:dyDescent="0.3">
      <c r="A79" s="166"/>
      <c r="B79" s="161"/>
      <c r="C79" s="162"/>
      <c r="D79" s="162"/>
      <c r="E79" s="161"/>
      <c r="F79" s="161"/>
      <c r="G79" s="140"/>
      <c r="H79" s="140"/>
      <c r="I79" s="140"/>
      <c r="J79" s="140"/>
      <c r="K79" s="161"/>
      <c r="L79" s="149"/>
      <c r="M79" s="140"/>
      <c r="N79" s="140"/>
      <c r="O79" s="140"/>
      <c r="P79" s="139"/>
    </row>
    <row r="80" spans="1:16" x14ac:dyDescent="0.3">
      <c r="B80" s="162"/>
      <c r="C80" s="162"/>
      <c r="D80" s="162"/>
      <c r="E80" s="159"/>
      <c r="F80" s="159"/>
      <c r="G80" s="138"/>
      <c r="H80" s="138"/>
      <c r="I80" s="138"/>
      <c r="J80" s="138"/>
      <c r="K80" s="159"/>
      <c r="L80" s="147"/>
      <c r="M80" s="138"/>
      <c r="N80" s="138"/>
      <c r="O80" s="138"/>
      <c r="P80" s="138"/>
    </row>
    <row r="81" spans="2:16" x14ac:dyDescent="0.3">
      <c r="B81" s="162"/>
      <c r="C81" s="162"/>
      <c r="D81" s="162"/>
      <c r="E81" s="160"/>
      <c r="F81" s="160"/>
      <c r="G81" s="139"/>
      <c r="H81" s="139"/>
      <c r="I81" s="139"/>
      <c r="J81" s="139"/>
      <c r="K81" s="160"/>
      <c r="L81" s="148"/>
      <c r="M81" s="139"/>
      <c r="N81" s="139"/>
      <c r="O81" s="139"/>
      <c r="P81" s="139"/>
    </row>
    <row r="82" spans="2:16" x14ac:dyDescent="0.3">
      <c r="B82" s="162"/>
      <c r="C82" s="162"/>
      <c r="D82" s="162"/>
      <c r="E82" s="161"/>
      <c r="F82" s="161"/>
      <c r="G82" s="140"/>
      <c r="H82" s="140"/>
      <c r="I82" s="140"/>
      <c r="J82" s="140"/>
      <c r="K82" s="161"/>
      <c r="L82" s="149"/>
      <c r="M82" s="140"/>
      <c r="N82" s="140"/>
      <c r="O82" s="140"/>
      <c r="P82" s="140"/>
    </row>
  </sheetData>
  <mergeCells count="353">
    <mergeCell ref="N77:N79"/>
    <mergeCell ref="O77:O79"/>
    <mergeCell ref="P77:P79"/>
    <mergeCell ref="B80:B82"/>
    <mergeCell ref="C80:C82"/>
    <mergeCell ref="D80:D82"/>
    <mergeCell ref="E80:E82"/>
    <mergeCell ref="F80:F82"/>
    <mergeCell ref="G80:G82"/>
    <mergeCell ref="H80:H82"/>
    <mergeCell ref="I80:I82"/>
    <mergeCell ref="J80:J82"/>
    <mergeCell ref="K80:K82"/>
    <mergeCell ref="L80:L82"/>
    <mergeCell ref="M80:M82"/>
    <mergeCell ref="N80:N82"/>
    <mergeCell ref="O80:O82"/>
    <mergeCell ref="P80:P82"/>
    <mergeCell ref="B59:B79"/>
    <mergeCell ref="C77:C79"/>
    <mergeCell ref="D77:D79"/>
    <mergeCell ref="E77:E79"/>
    <mergeCell ref="F77:F79"/>
    <mergeCell ref="G77:G79"/>
    <mergeCell ref="H77:H79"/>
    <mergeCell ref="I77:I79"/>
    <mergeCell ref="J77:J79"/>
    <mergeCell ref="K71:K73"/>
    <mergeCell ref="L71:L73"/>
    <mergeCell ref="M71:M73"/>
    <mergeCell ref="J71:J73"/>
    <mergeCell ref="K77:K79"/>
    <mergeCell ref="L77:L79"/>
    <mergeCell ref="M77:M79"/>
    <mergeCell ref="N71:N73"/>
    <mergeCell ref="O71:O73"/>
    <mergeCell ref="P71:P73"/>
    <mergeCell ref="C74:C76"/>
    <mergeCell ref="D74:D76"/>
    <mergeCell ref="E74:E76"/>
    <mergeCell ref="F74:F76"/>
    <mergeCell ref="G74:G76"/>
    <mergeCell ref="H74:H76"/>
    <mergeCell ref="I74:I76"/>
    <mergeCell ref="J74:J76"/>
    <mergeCell ref="K74:K76"/>
    <mergeCell ref="L74:L76"/>
    <mergeCell ref="M74:M76"/>
    <mergeCell ref="N74:N76"/>
    <mergeCell ref="O74:O76"/>
    <mergeCell ref="P74:P76"/>
    <mergeCell ref="C71:C73"/>
    <mergeCell ref="D71:D73"/>
    <mergeCell ref="E71:E73"/>
    <mergeCell ref="F71:F73"/>
    <mergeCell ref="G71:G73"/>
    <mergeCell ref="H71:H73"/>
    <mergeCell ref="I71:I73"/>
    <mergeCell ref="P62:P64"/>
    <mergeCell ref="P65:P67"/>
    <mergeCell ref="C68:C70"/>
    <mergeCell ref="D68:D70"/>
    <mergeCell ref="E68:E70"/>
    <mergeCell ref="F68:F70"/>
    <mergeCell ref="G68:G70"/>
    <mergeCell ref="H68:H70"/>
    <mergeCell ref="I68:I70"/>
    <mergeCell ref="J68:J70"/>
    <mergeCell ref="K68:K70"/>
    <mergeCell ref="L68:L70"/>
    <mergeCell ref="M68:M70"/>
    <mergeCell ref="N68:N70"/>
    <mergeCell ref="O68:O70"/>
    <mergeCell ref="P68:P70"/>
    <mergeCell ref="I62:I64"/>
    <mergeCell ref="J62:J64"/>
    <mergeCell ref="A35:A79"/>
    <mergeCell ref="B50:B52"/>
    <mergeCell ref="L50:L52"/>
    <mergeCell ref="B53:B54"/>
    <mergeCell ref="A5:A34"/>
    <mergeCell ref="B35:B37"/>
    <mergeCell ref="L38:L40"/>
    <mergeCell ref="L41:L43"/>
    <mergeCell ref="K38:K40"/>
    <mergeCell ref="L44:L46"/>
    <mergeCell ref="L47:L49"/>
    <mergeCell ref="B38:B49"/>
    <mergeCell ref="J44:J46"/>
    <mergeCell ref="K44:K46"/>
    <mergeCell ref="K41:K43"/>
    <mergeCell ref="K23:K25"/>
    <mergeCell ref="G20:G22"/>
    <mergeCell ref="H20:H22"/>
    <mergeCell ref="K17:K19"/>
    <mergeCell ref="L17:L19"/>
    <mergeCell ref="E17:E19"/>
    <mergeCell ref="F17:F19"/>
    <mergeCell ref="G17:G19"/>
    <mergeCell ref="H17:H19"/>
    <mergeCell ref="M50:M52"/>
    <mergeCell ref="N50:N52"/>
    <mergeCell ref="O50:O52"/>
    <mergeCell ref="P50:P52"/>
    <mergeCell ref="C50:C52"/>
    <mergeCell ref="D50:D52"/>
    <mergeCell ref="E50:E52"/>
    <mergeCell ref="F50:F52"/>
    <mergeCell ref="G50:G52"/>
    <mergeCell ref="H50:H52"/>
    <mergeCell ref="I50:I52"/>
    <mergeCell ref="J50:J52"/>
    <mergeCell ref="K50:K52"/>
    <mergeCell ref="M44:M46"/>
    <mergeCell ref="N44:N46"/>
    <mergeCell ref="O44:O46"/>
    <mergeCell ref="P44:P46"/>
    <mergeCell ref="C47:C49"/>
    <mergeCell ref="D47:D49"/>
    <mergeCell ref="E47:E49"/>
    <mergeCell ref="F47:F49"/>
    <mergeCell ref="G47:G49"/>
    <mergeCell ref="H47:H49"/>
    <mergeCell ref="I47:I49"/>
    <mergeCell ref="J47:J49"/>
    <mergeCell ref="K47:K49"/>
    <mergeCell ref="M47:M49"/>
    <mergeCell ref="N47:N49"/>
    <mergeCell ref="O47:O49"/>
    <mergeCell ref="P47:P49"/>
    <mergeCell ref="C44:C46"/>
    <mergeCell ref="D44:D46"/>
    <mergeCell ref="E44:E46"/>
    <mergeCell ref="F44:F46"/>
    <mergeCell ref="G44:G46"/>
    <mergeCell ref="H44:H46"/>
    <mergeCell ref="I44:I46"/>
    <mergeCell ref="M38:M40"/>
    <mergeCell ref="N38:N40"/>
    <mergeCell ref="O38:O40"/>
    <mergeCell ref="P38:P40"/>
    <mergeCell ref="C41:C43"/>
    <mergeCell ref="D41:D43"/>
    <mergeCell ref="E41:E43"/>
    <mergeCell ref="F41:F43"/>
    <mergeCell ref="G41:G43"/>
    <mergeCell ref="H41:H43"/>
    <mergeCell ref="I41:I43"/>
    <mergeCell ref="J41:J43"/>
    <mergeCell ref="M41:M43"/>
    <mergeCell ref="N41:N43"/>
    <mergeCell ref="O41:O43"/>
    <mergeCell ref="P41:P43"/>
    <mergeCell ref="C38:C40"/>
    <mergeCell ref="D38:D40"/>
    <mergeCell ref="E38:E40"/>
    <mergeCell ref="F38:F40"/>
    <mergeCell ref="G38:G40"/>
    <mergeCell ref="H38:H40"/>
    <mergeCell ref="I38:I40"/>
    <mergeCell ref="J38:J40"/>
    <mergeCell ref="H23:H25"/>
    <mergeCell ref="I23:I25"/>
    <mergeCell ref="J23:J25"/>
    <mergeCell ref="I20:I22"/>
    <mergeCell ref="J20:J22"/>
    <mergeCell ref="K20:K22"/>
    <mergeCell ref="L20:L22"/>
    <mergeCell ref="M20:M22"/>
    <mergeCell ref="N20:N22"/>
    <mergeCell ref="M23:M25"/>
    <mergeCell ref="N23:N25"/>
    <mergeCell ref="O23:O25"/>
    <mergeCell ref="P23:P25"/>
    <mergeCell ref="O20:O22"/>
    <mergeCell ref="P20:P22"/>
    <mergeCell ref="J14:J16"/>
    <mergeCell ref="K14:K16"/>
    <mergeCell ref="J11:J13"/>
    <mergeCell ref="K11:K13"/>
    <mergeCell ref="M11:M13"/>
    <mergeCell ref="N11:N13"/>
    <mergeCell ref="O11:O13"/>
    <mergeCell ref="M17:M19"/>
    <mergeCell ref="N17:N19"/>
    <mergeCell ref="O17:O19"/>
    <mergeCell ref="P14:P16"/>
    <mergeCell ref="D26:D28"/>
    <mergeCell ref="E26:E28"/>
    <mergeCell ref="B5:B25"/>
    <mergeCell ref="C11:C13"/>
    <mergeCell ref="D11:D13"/>
    <mergeCell ref="E11:E13"/>
    <mergeCell ref="B26:B34"/>
    <mergeCell ref="F8:F10"/>
    <mergeCell ref="G8:G10"/>
    <mergeCell ref="G5:G7"/>
    <mergeCell ref="F5:F7"/>
    <mergeCell ref="C23:C25"/>
    <mergeCell ref="D23:D25"/>
    <mergeCell ref="E23:E25"/>
    <mergeCell ref="F23:F25"/>
    <mergeCell ref="G23:G25"/>
    <mergeCell ref="C20:C22"/>
    <mergeCell ref="D20:D22"/>
    <mergeCell ref="E20:E22"/>
    <mergeCell ref="F20:F22"/>
    <mergeCell ref="C14:C16"/>
    <mergeCell ref="D14:D16"/>
    <mergeCell ref="C5:C7"/>
    <mergeCell ref="D5:D7"/>
    <mergeCell ref="B1:P1"/>
    <mergeCell ref="C2:D2"/>
    <mergeCell ref="G2:J2"/>
    <mergeCell ref="M2:P2"/>
    <mergeCell ref="C3:C4"/>
    <mergeCell ref="D3:D4"/>
    <mergeCell ref="E3:E4"/>
    <mergeCell ref="F3:F4"/>
    <mergeCell ref="G3:J3"/>
    <mergeCell ref="K3:K4"/>
    <mergeCell ref="L3:L4"/>
    <mergeCell ref="M3:P3"/>
    <mergeCell ref="C17:C19"/>
    <mergeCell ref="P11:P13"/>
    <mergeCell ref="E14:E16"/>
    <mergeCell ref="F14:F16"/>
    <mergeCell ref="G14:G16"/>
    <mergeCell ref="H14:H16"/>
    <mergeCell ref="F11:F13"/>
    <mergeCell ref="G11:G13"/>
    <mergeCell ref="H11:H13"/>
    <mergeCell ref="I11:I13"/>
    <mergeCell ref="D17:D19"/>
    <mergeCell ref="I17:I19"/>
    <mergeCell ref="J17:J19"/>
    <mergeCell ref="M14:M16"/>
    <mergeCell ref="N14:N16"/>
    <mergeCell ref="O14:O16"/>
    <mergeCell ref="I14:I16"/>
    <mergeCell ref="P17:P19"/>
    <mergeCell ref="E5:E7"/>
    <mergeCell ref="L5:L7"/>
    <mergeCell ref="C8:C10"/>
    <mergeCell ref="D8:D10"/>
    <mergeCell ref="M5:M7"/>
    <mergeCell ref="N5:N7"/>
    <mergeCell ref="O5:O7"/>
    <mergeCell ref="P5:P7"/>
    <mergeCell ref="H5:H7"/>
    <mergeCell ref="I5:I7"/>
    <mergeCell ref="J5:J7"/>
    <mergeCell ref="K5:K7"/>
    <mergeCell ref="L8:L16"/>
    <mergeCell ref="I8:I10"/>
    <mergeCell ref="E8:E10"/>
    <mergeCell ref="H8:H10"/>
    <mergeCell ref="P8:P10"/>
    <mergeCell ref="J8:J10"/>
    <mergeCell ref="K8:K10"/>
    <mergeCell ref="M8:M10"/>
    <mergeCell ref="N8:N10"/>
    <mergeCell ref="O8:O10"/>
    <mergeCell ref="P26:P28"/>
    <mergeCell ref="C29:C31"/>
    <mergeCell ref="D29:D31"/>
    <mergeCell ref="E29:E31"/>
    <mergeCell ref="F29:F31"/>
    <mergeCell ref="G29:G31"/>
    <mergeCell ref="H29:H31"/>
    <mergeCell ref="I29:I31"/>
    <mergeCell ref="J29:J31"/>
    <mergeCell ref="K29:K31"/>
    <mergeCell ref="M29:M31"/>
    <mergeCell ref="N29:N31"/>
    <mergeCell ref="O29:O31"/>
    <mergeCell ref="P29:P31"/>
    <mergeCell ref="F26:F28"/>
    <mergeCell ref="G26:G28"/>
    <mergeCell ref="H26:H28"/>
    <mergeCell ref="I26:I28"/>
    <mergeCell ref="J26:J28"/>
    <mergeCell ref="K26:K28"/>
    <mergeCell ref="M26:M28"/>
    <mergeCell ref="N26:N28"/>
    <mergeCell ref="O26:O28"/>
    <mergeCell ref="C26:C28"/>
    <mergeCell ref="M32:M34"/>
    <mergeCell ref="N32:N34"/>
    <mergeCell ref="O32:O34"/>
    <mergeCell ref="P32:P34"/>
    <mergeCell ref="C32:C34"/>
    <mergeCell ref="D32:D34"/>
    <mergeCell ref="E32:E34"/>
    <mergeCell ref="F32:F34"/>
    <mergeCell ref="G32:G34"/>
    <mergeCell ref="H32:H34"/>
    <mergeCell ref="I32:I34"/>
    <mergeCell ref="J32:J34"/>
    <mergeCell ref="K32:K34"/>
    <mergeCell ref="I59:I61"/>
    <mergeCell ref="J59:J61"/>
    <mergeCell ref="K59:K61"/>
    <mergeCell ref="L59:L61"/>
    <mergeCell ref="M59:M61"/>
    <mergeCell ref="N59:N61"/>
    <mergeCell ref="O59:O61"/>
    <mergeCell ref="K56:K58"/>
    <mergeCell ref="L56:L58"/>
    <mergeCell ref="I56:I58"/>
    <mergeCell ref="J56:J58"/>
    <mergeCell ref="B56:B58"/>
    <mergeCell ref="C56:C58"/>
    <mergeCell ref="D56:D58"/>
    <mergeCell ref="E56:E58"/>
    <mergeCell ref="F56:F58"/>
    <mergeCell ref="G56:G58"/>
    <mergeCell ref="H56:H58"/>
    <mergeCell ref="D62:D64"/>
    <mergeCell ref="E62:E64"/>
    <mergeCell ref="F62:F64"/>
    <mergeCell ref="G62:G64"/>
    <mergeCell ref="H62:H64"/>
    <mergeCell ref="C59:C61"/>
    <mergeCell ref="D59:D61"/>
    <mergeCell ref="E59:E61"/>
    <mergeCell ref="F59:F61"/>
    <mergeCell ref="G59:G61"/>
    <mergeCell ref="H59:H61"/>
    <mergeCell ref="P56:P58"/>
    <mergeCell ref="P59:P61"/>
    <mergeCell ref="K62:K64"/>
    <mergeCell ref="L62:L64"/>
    <mergeCell ref="M62:M64"/>
    <mergeCell ref="N62:N64"/>
    <mergeCell ref="O62:O64"/>
    <mergeCell ref="C65:C67"/>
    <mergeCell ref="D65:D67"/>
    <mergeCell ref="E65:E67"/>
    <mergeCell ref="F65:F67"/>
    <mergeCell ref="G65:G67"/>
    <mergeCell ref="H65:H67"/>
    <mergeCell ref="I65:I67"/>
    <mergeCell ref="J65:J67"/>
    <mergeCell ref="K65:K67"/>
    <mergeCell ref="L65:L67"/>
    <mergeCell ref="M65:M67"/>
    <mergeCell ref="N65:N67"/>
    <mergeCell ref="O65:O67"/>
    <mergeCell ref="C62:C64"/>
    <mergeCell ref="M56:M58"/>
    <mergeCell ref="N56:N58"/>
    <mergeCell ref="O56:O58"/>
  </mergeCells>
  <conditionalFormatting sqref="J2">
    <cfRule type="containsText" dxfId="226" priority="147" stopIfTrue="1" operator="containsText" text="BAJO">
      <formula>NOT(ISERROR(SEARCH("BAJO",J2)))</formula>
    </cfRule>
    <cfRule type="containsText" dxfId="225" priority="146" stopIfTrue="1" operator="containsText" text="MEDIO">
      <formula>NOT(ISERROR(SEARCH("MEDIO",J2)))</formula>
    </cfRule>
    <cfRule type="containsText" dxfId="224" priority="145" stopIfTrue="1" operator="containsText" text="ALTO">
      <formula>NOT(ISERROR(SEARCH("ALTO",J2)))</formula>
    </cfRule>
    <cfRule type="containsText" dxfId="223" priority="144" stopIfTrue="1" operator="containsText" text="INTOLERABLE">
      <formula>NOT(ISERROR(SEARCH("INTOLERABLE",J2)))</formula>
    </cfRule>
  </conditionalFormatting>
  <conditionalFormatting sqref="J36:J38">
    <cfRule type="containsText" dxfId="222" priority="123" stopIfTrue="1" operator="containsText" text="MEDIO">
      <formula>NOT(ISERROR(SEARCH("MEDIO",J36)))</formula>
    </cfRule>
    <cfRule type="containsText" dxfId="221" priority="121" stopIfTrue="1" operator="containsText" text="INTOLERABLE">
      <formula>NOT(ISERROR(SEARCH("INTOLERABLE",J36)))</formula>
    </cfRule>
    <cfRule type="containsText" dxfId="220" priority="122" stopIfTrue="1" operator="containsText" text="ALTO">
      <formula>NOT(ISERROR(SEARCH("ALTO",J36)))</formula>
    </cfRule>
    <cfRule type="containsText" dxfId="219" priority="124" stopIfTrue="1" operator="containsText" text="BAJO">
      <formula>NOT(ISERROR(SEARCH("BAJO",J36)))</formula>
    </cfRule>
  </conditionalFormatting>
  <conditionalFormatting sqref="J53:J56 J59 J62 J65">
    <cfRule type="containsText" dxfId="218" priority="84" stopIfTrue="1" operator="containsText" text="BAJO">
      <formula>NOT(ISERROR(SEARCH("BAJO",J53)))</formula>
    </cfRule>
    <cfRule type="containsText" dxfId="217" priority="83" stopIfTrue="1" operator="containsText" text="MEDIO">
      <formula>NOT(ISERROR(SEARCH("MEDIO",J53)))</formula>
    </cfRule>
    <cfRule type="containsText" dxfId="216" priority="82" stopIfTrue="1" operator="containsText" text="ALTO">
      <formula>NOT(ISERROR(SEARCH("ALTO",J53)))</formula>
    </cfRule>
    <cfRule type="containsText" dxfId="215" priority="81" stopIfTrue="1" operator="containsText" text="INTOLERABLE">
      <formula>NOT(ISERROR(SEARCH("INTOLERABLE",J53)))</formula>
    </cfRule>
  </conditionalFormatting>
  <conditionalFormatting sqref="J68">
    <cfRule type="containsText" dxfId="214" priority="40" stopIfTrue="1" operator="containsText" text="BAJO">
      <formula>NOT(ISERROR(SEARCH("BAJO",J68)))</formula>
    </cfRule>
    <cfRule type="containsText" dxfId="213" priority="39" stopIfTrue="1" operator="containsText" text="MEDIO">
      <formula>NOT(ISERROR(SEARCH("MEDIO",J68)))</formula>
    </cfRule>
    <cfRule type="containsText" dxfId="212" priority="38" stopIfTrue="1" operator="containsText" text="ALTO">
      <formula>NOT(ISERROR(SEARCH("ALTO",J68)))</formula>
    </cfRule>
    <cfRule type="containsText" dxfId="211" priority="37" stopIfTrue="1" operator="containsText" text="INTOLERABLE">
      <formula>NOT(ISERROR(SEARCH("INTOLERABLE",J68)))</formula>
    </cfRule>
  </conditionalFormatting>
  <conditionalFormatting sqref="J71">
    <cfRule type="containsText" dxfId="210" priority="30" stopIfTrue="1" operator="containsText" text="ALTO">
      <formula>NOT(ISERROR(SEARCH("ALTO",J71)))</formula>
    </cfRule>
    <cfRule type="containsText" dxfId="209" priority="31" stopIfTrue="1" operator="containsText" text="MEDIO">
      <formula>NOT(ISERROR(SEARCH("MEDIO",J71)))</formula>
    </cfRule>
    <cfRule type="containsText" dxfId="208" priority="32" stopIfTrue="1" operator="containsText" text="BAJO">
      <formula>NOT(ISERROR(SEARCH("BAJO",J71)))</formula>
    </cfRule>
    <cfRule type="containsText" dxfId="207" priority="29" stopIfTrue="1" operator="containsText" text="INTOLERABLE">
      <formula>NOT(ISERROR(SEARCH("INTOLERABLE",J71)))</formula>
    </cfRule>
  </conditionalFormatting>
  <conditionalFormatting sqref="J74">
    <cfRule type="containsText" dxfId="206" priority="22" stopIfTrue="1" operator="containsText" text="ALTO">
      <formula>NOT(ISERROR(SEARCH("ALTO",J74)))</formula>
    </cfRule>
    <cfRule type="containsText" dxfId="205" priority="23" stopIfTrue="1" operator="containsText" text="MEDIO">
      <formula>NOT(ISERROR(SEARCH("MEDIO",J74)))</formula>
    </cfRule>
    <cfRule type="containsText" dxfId="204" priority="24" stopIfTrue="1" operator="containsText" text="BAJO">
      <formula>NOT(ISERROR(SEARCH("BAJO",J74)))</formula>
    </cfRule>
    <cfRule type="containsText" dxfId="203" priority="21" stopIfTrue="1" operator="containsText" text="INTOLERABLE">
      <formula>NOT(ISERROR(SEARCH("INTOLERABLE",J74)))</formula>
    </cfRule>
  </conditionalFormatting>
  <conditionalFormatting sqref="J77 J80">
    <cfRule type="containsText" dxfId="202" priority="5" stopIfTrue="1" operator="containsText" text="INTOLERABLE">
      <formula>NOT(ISERROR(SEARCH("INTOLERABLE",J77)))</formula>
    </cfRule>
    <cfRule type="containsText" dxfId="201" priority="6" stopIfTrue="1" operator="containsText" text="ALTO">
      <formula>NOT(ISERROR(SEARCH("ALTO",J77)))</formula>
    </cfRule>
    <cfRule type="containsText" dxfId="200" priority="7" stopIfTrue="1" operator="containsText" text="MEDIO">
      <formula>NOT(ISERROR(SEARCH("MEDIO",J77)))</formula>
    </cfRule>
    <cfRule type="containsText" dxfId="199" priority="8" stopIfTrue="1" operator="containsText" text="BAJO">
      <formula>NOT(ISERROR(SEARCH("BAJO",J77)))</formula>
    </cfRule>
  </conditionalFormatting>
  <conditionalFormatting sqref="J5:K5 J8:K8 J11:K11 J14:K14 J17:K17 J20:K20 J23:K23 J26:K26 J29:K29 J32:K32">
    <cfRule type="containsText" dxfId="198" priority="138" stopIfTrue="1" operator="containsText" text="ALTO">
      <formula>NOT(ISERROR(SEARCH("ALTO",J5)))</formula>
    </cfRule>
    <cfRule type="containsText" dxfId="197" priority="137" stopIfTrue="1" operator="containsText" text="INTOLERABLE">
      <formula>NOT(ISERROR(SEARCH("INTOLERABLE",J5)))</formula>
    </cfRule>
    <cfRule type="containsText" dxfId="196" priority="139" stopIfTrue="1" operator="containsText" text="MEDIO">
      <formula>NOT(ISERROR(SEARCH("MEDIO",J5)))</formula>
    </cfRule>
    <cfRule type="containsText" dxfId="195" priority="140" stopIfTrue="1" operator="containsText" text="BAJO">
      <formula>NOT(ISERROR(SEARCH("BAJO",J5)))</formula>
    </cfRule>
  </conditionalFormatting>
  <conditionalFormatting sqref="J35:K35">
    <cfRule type="containsText" dxfId="194" priority="129" stopIfTrue="1" operator="containsText" text="INTOLERABLE">
      <formula>NOT(ISERROR(SEARCH("INTOLERABLE",J35)))</formula>
    </cfRule>
    <cfRule type="containsText" dxfId="193" priority="130" stopIfTrue="1" operator="containsText" text="ALTO">
      <formula>NOT(ISERROR(SEARCH("ALTO",J35)))</formula>
    </cfRule>
    <cfRule type="containsText" dxfId="192" priority="131" stopIfTrue="1" operator="containsText" text="MEDIO">
      <formula>NOT(ISERROR(SEARCH("MEDIO",J35)))</formula>
    </cfRule>
    <cfRule type="containsText" dxfId="191" priority="132" stopIfTrue="1" operator="containsText" text="BAJO">
      <formula>NOT(ISERROR(SEARCH("BAJO",J35)))</formula>
    </cfRule>
  </conditionalFormatting>
  <conditionalFormatting sqref="J44:K44">
    <cfRule type="containsText" dxfId="190" priority="107" stopIfTrue="1" operator="containsText" text="MEDIO">
      <formula>NOT(ISERROR(SEARCH("MEDIO",J44)))</formula>
    </cfRule>
    <cfRule type="containsText" dxfId="189" priority="108" stopIfTrue="1" operator="containsText" text="BAJO">
      <formula>NOT(ISERROR(SEARCH("BAJO",J44)))</formula>
    </cfRule>
    <cfRule type="containsText" dxfId="188" priority="106" stopIfTrue="1" operator="containsText" text="ALTO">
      <formula>NOT(ISERROR(SEARCH("ALTO",J44)))</formula>
    </cfRule>
    <cfRule type="containsText" dxfId="187" priority="105" stopIfTrue="1" operator="containsText" text="INTOLERABLE">
      <formula>NOT(ISERROR(SEARCH("INTOLERABLE",J44)))</formula>
    </cfRule>
  </conditionalFormatting>
  <conditionalFormatting sqref="J47:K47">
    <cfRule type="containsText" dxfId="186" priority="97" stopIfTrue="1" operator="containsText" text="INTOLERABLE">
      <formula>NOT(ISERROR(SEARCH("INTOLERABLE",J47)))</formula>
    </cfRule>
    <cfRule type="containsText" dxfId="185" priority="100" stopIfTrue="1" operator="containsText" text="BAJO">
      <formula>NOT(ISERROR(SEARCH("BAJO",J47)))</formula>
    </cfRule>
    <cfRule type="containsText" dxfId="184" priority="99" stopIfTrue="1" operator="containsText" text="MEDIO">
      <formula>NOT(ISERROR(SEARCH("MEDIO",J47)))</formula>
    </cfRule>
    <cfRule type="containsText" dxfId="183" priority="98" stopIfTrue="1" operator="containsText" text="ALTO">
      <formula>NOT(ISERROR(SEARCH("ALTO",J47)))</formula>
    </cfRule>
  </conditionalFormatting>
  <conditionalFormatting sqref="J50:K50">
    <cfRule type="containsText" dxfId="182" priority="89" stopIfTrue="1" operator="containsText" text="INTOLERABLE">
      <formula>NOT(ISERROR(SEARCH("INTOLERABLE",J50)))</formula>
    </cfRule>
    <cfRule type="containsText" dxfId="181" priority="90" stopIfTrue="1" operator="containsText" text="ALTO">
      <formula>NOT(ISERROR(SEARCH("ALTO",J50)))</formula>
    </cfRule>
    <cfRule type="containsText" dxfId="180" priority="91" stopIfTrue="1" operator="containsText" text="MEDIO">
      <formula>NOT(ISERROR(SEARCH("MEDIO",J50)))</formula>
    </cfRule>
    <cfRule type="containsText" dxfId="179" priority="92" stopIfTrue="1" operator="containsText" text="BAJO">
      <formula>NOT(ISERROR(SEARCH("BAJO",J50)))</formula>
    </cfRule>
  </conditionalFormatting>
  <conditionalFormatting sqref="K38 J41:K41 K53:K55">
    <cfRule type="containsText" dxfId="178" priority="116" stopIfTrue="1" operator="containsText" text="BAJO">
      <formula>NOT(ISERROR(SEARCH("BAJO",J38)))</formula>
    </cfRule>
    <cfRule type="containsText" dxfId="177" priority="115" stopIfTrue="1" operator="containsText" text="MEDIO">
      <formula>NOT(ISERROR(SEARCH("MEDIO",J38)))</formula>
    </cfRule>
    <cfRule type="containsText" dxfId="176" priority="114" stopIfTrue="1" operator="containsText" text="ALTO">
      <formula>NOT(ISERROR(SEARCH("ALTO",J38)))</formula>
    </cfRule>
    <cfRule type="containsText" dxfId="175" priority="113" stopIfTrue="1" operator="containsText" text="INTOLERABLE">
      <formula>NOT(ISERROR(SEARCH("INTOLERABLE",J38)))</formula>
    </cfRule>
  </conditionalFormatting>
  <conditionalFormatting sqref="P2">
    <cfRule type="cellIs" dxfId="174" priority="149" stopIfTrue="1" operator="equal">
      <formula>"M"</formula>
    </cfRule>
    <cfRule type="cellIs" dxfId="173" priority="150" stopIfTrue="1" operator="equal">
      <formula>"NA"</formula>
    </cfRule>
    <cfRule type="containsText" dxfId="172" priority="141" stopIfTrue="1" operator="containsText" text="ALTO">
      <formula>NOT(ISERROR(SEARCH("ALTO",P2)))</formula>
    </cfRule>
    <cfRule type="containsText" dxfId="171" priority="142" stopIfTrue="1" operator="containsText" text="MEDIO">
      <formula>NOT(ISERROR(SEARCH("MEDIO",P2)))</formula>
    </cfRule>
    <cfRule type="containsText" dxfId="170" priority="143" stopIfTrue="1" operator="containsText" text="BAJO">
      <formula>NOT(ISERROR(SEARCH("BAJO",P2)))</formula>
    </cfRule>
    <cfRule type="cellIs" dxfId="169" priority="148" stopIfTrue="1" operator="equal">
      <formula>"A"</formula>
    </cfRule>
  </conditionalFormatting>
  <conditionalFormatting sqref="P4:P5 P8 P11 P14 P17 P20 P23 P26 P29 P32">
    <cfRule type="containsText" dxfId="168" priority="136" stopIfTrue="1" operator="containsText" text="BAJO">
      <formula>NOT(ISERROR(SEARCH("BAJO",P4)))</formula>
    </cfRule>
    <cfRule type="containsText" dxfId="167" priority="135" stopIfTrue="1" operator="containsText" text="MEDIO">
      <formula>NOT(ISERROR(SEARCH("MEDIO",P4)))</formula>
    </cfRule>
    <cfRule type="containsText" dxfId="166" priority="134" stopIfTrue="1" operator="containsText" text="ALTO">
      <formula>NOT(ISERROR(SEARCH("ALTO",P4)))</formula>
    </cfRule>
    <cfRule type="containsText" dxfId="165" priority="133" stopIfTrue="1" operator="containsText" text="INTOLERABLE">
      <formula>NOT(ISERROR(SEARCH("INTOLERABLE",P4)))</formula>
    </cfRule>
  </conditionalFormatting>
  <conditionalFormatting sqref="P35:P38">
    <cfRule type="containsText" dxfId="164" priority="119" stopIfTrue="1" operator="containsText" text="MEDIO">
      <formula>NOT(ISERROR(SEARCH("MEDIO",P35)))</formula>
    </cfRule>
    <cfRule type="containsText" dxfId="163" priority="117" stopIfTrue="1" operator="containsText" text="INTOLERABLE">
      <formula>NOT(ISERROR(SEARCH("INTOLERABLE",P35)))</formula>
    </cfRule>
    <cfRule type="containsText" dxfId="162" priority="120" stopIfTrue="1" operator="containsText" text="BAJO">
      <formula>NOT(ISERROR(SEARCH("BAJO",P35)))</formula>
    </cfRule>
    <cfRule type="containsText" dxfId="161" priority="118" stopIfTrue="1" operator="containsText" text="ALTO">
      <formula>NOT(ISERROR(SEARCH("ALTO",P35)))</formula>
    </cfRule>
  </conditionalFormatting>
  <conditionalFormatting sqref="P41">
    <cfRule type="containsText" dxfId="160" priority="111" stopIfTrue="1" operator="containsText" text="MEDIO">
      <formula>NOT(ISERROR(SEARCH("MEDIO",P41)))</formula>
    </cfRule>
    <cfRule type="containsText" dxfId="159" priority="109" stopIfTrue="1" operator="containsText" text="INTOLERABLE">
      <formula>NOT(ISERROR(SEARCH("INTOLERABLE",P41)))</formula>
    </cfRule>
    <cfRule type="containsText" dxfId="158" priority="110" stopIfTrue="1" operator="containsText" text="ALTO">
      <formula>NOT(ISERROR(SEARCH("ALTO",P41)))</formula>
    </cfRule>
    <cfRule type="containsText" dxfId="157" priority="112" stopIfTrue="1" operator="containsText" text="BAJO">
      <formula>NOT(ISERROR(SEARCH("BAJO",P41)))</formula>
    </cfRule>
  </conditionalFormatting>
  <conditionalFormatting sqref="P44">
    <cfRule type="containsText" dxfId="156" priority="101" stopIfTrue="1" operator="containsText" text="INTOLERABLE">
      <formula>NOT(ISERROR(SEARCH("INTOLERABLE",P44)))</formula>
    </cfRule>
    <cfRule type="containsText" dxfId="155" priority="102" stopIfTrue="1" operator="containsText" text="ALTO">
      <formula>NOT(ISERROR(SEARCH("ALTO",P44)))</formula>
    </cfRule>
    <cfRule type="containsText" dxfId="154" priority="103" stopIfTrue="1" operator="containsText" text="MEDIO">
      <formula>NOT(ISERROR(SEARCH("MEDIO",P44)))</formula>
    </cfRule>
    <cfRule type="containsText" dxfId="153" priority="104" stopIfTrue="1" operator="containsText" text="BAJO">
      <formula>NOT(ISERROR(SEARCH("BAJO",P44)))</formula>
    </cfRule>
  </conditionalFormatting>
  <conditionalFormatting sqref="P47">
    <cfRule type="containsText" dxfId="152" priority="94" stopIfTrue="1" operator="containsText" text="ALTO">
      <formula>NOT(ISERROR(SEARCH("ALTO",P47)))</formula>
    </cfRule>
    <cfRule type="containsText" dxfId="151" priority="93" stopIfTrue="1" operator="containsText" text="INTOLERABLE">
      <formula>NOT(ISERROR(SEARCH("INTOLERABLE",P47)))</formula>
    </cfRule>
    <cfRule type="containsText" dxfId="150" priority="96" stopIfTrue="1" operator="containsText" text="BAJO">
      <formula>NOT(ISERROR(SEARCH("BAJO",P47)))</formula>
    </cfRule>
    <cfRule type="containsText" dxfId="149" priority="95" stopIfTrue="1" operator="containsText" text="MEDIO">
      <formula>NOT(ISERROR(SEARCH("MEDIO",P47)))</formula>
    </cfRule>
  </conditionalFormatting>
  <conditionalFormatting sqref="P50">
    <cfRule type="containsText" dxfId="148" priority="86" stopIfTrue="1" operator="containsText" text="ALTO">
      <formula>NOT(ISERROR(SEARCH("ALTO",P50)))</formula>
    </cfRule>
    <cfRule type="containsText" dxfId="147" priority="85" stopIfTrue="1" operator="containsText" text="INTOLERABLE">
      <formula>NOT(ISERROR(SEARCH("INTOLERABLE",P50)))</formula>
    </cfRule>
    <cfRule type="containsText" dxfId="146" priority="88" stopIfTrue="1" operator="containsText" text="BAJO">
      <formula>NOT(ISERROR(SEARCH("BAJO",P50)))</formula>
    </cfRule>
    <cfRule type="containsText" dxfId="145" priority="87" stopIfTrue="1" operator="containsText" text="MEDIO">
      <formula>NOT(ISERROR(SEARCH("MEDIO",P50)))</formula>
    </cfRule>
  </conditionalFormatting>
  <conditionalFormatting sqref="P53:P56 P59">
    <cfRule type="containsText" dxfId="144" priority="80" stopIfTrue="1" operator="containsText" text="BAJO">
      <formula>NOT(ISERROR(SEARCH("BAJO",P53)))</formula>
    </cfRule>
    <cfRule type="containsText" dxfId="143" priority="79" stopIfTrue="1" operator="containsText" text="MEDIO">
      <formula>NOT(ISERROR(SEARCH("MEDIO",P53)))</formula>
    </cfRule>
    <cfRule type="containsText" dxfId="142" priority="77" stopIfTrue="1" operator="containsText" text="INTOLERABLE">
      <formula>NOT(ISERROR(SEARCH("INTOLERABLE",P53)))</formula>
    </cfRule>
    <cfRule type="containsText" dxfId="141" priority="78" stopIfTrue="1" operator="containsText" text="ALTO">
      <formula>NOT(ISERROR(SEARCH("ALTO",P53)))</formula>
    </cfRule>
  </conditionalFormatting>
  <conditionalFormatting sqref="P62 P65">
    <cfRule type="containsText" dxfId="140" priority="41" stopIfTrue="1" operator="containsText" text="INTOLERABLE">
      <formula>NOT(ISERROR(SEARCH("INTOLERABLE",P62)))</formula>
    </cfRule>
    <cfRule type="containsText" dxfId="139" priority="42" stopIfTrue="1" operator="containsText" text="ALTO">
      <formula>NOT(ISERROR(SEARCH("ALTO",P62)))</formula>
    </cfRule>
    <cfRule type="containsText" dxfId="138" priority="43" stopIfTrue="1" operator="containsText" text="MEDIO">
      <formula>NOT(ISERROR(SEARCH("MEDIO",P62)))</formula>
    </cfRule>
    <cfRule type="containsText" dxfId="137" priority="44" stopIfTrue="1" operator="containsText" text="BAJO">
      <formula>NOT(ISERROR(SEARCH("BAJO",P62)))</formula>
    </cfRule>
  </conditionalFormatting>
  <conditionalFormatting sqref="P68">
    <cfRule type="containsText" dxfId="136" priority="36" stopIfTrue="1" operator="containsText" text="BAJO">
      <formula>NOT(ISERROR(SEARCH("BAJO",P68)))</formula>
    </cfRule>
    <cfRule type="containsText" dxfId="135" priority="35" stopIfTrue="1" operator="containsText" text="MEDIO">
      <formula>NOT(ISERROR(SEARCH("MEDIO",P68)))</formula>
    </cfRule>
    <cfRule type="containsText" dxfId="134" priority="34" stopIfTrue="1" operator="containsText" text="ALTO">
      <formula>NOT(ISERROR(SEARCH("ALTO",P68)))</formula>
    </cfRule>
    <cfRule type="containsText" dxfId="133" priority="33" stopIfTrue="1" operator="containsText" text="INTOLERABLE">
      <formula>NOT(ISERROR(SEARCH("INTOLERABLE",P68)))</formula>
    </cfRule>
  </conditionalFormatting>
  <conditionalFormatting sqref="P71">
    <cfRule type="containsText" dxfId="132" priority="28" stopIfTrue="1" operator="containsText" text="BAJO">
      <formula>NOT(ISERROR(SEARCH("BAJO",P71)))</formula>
    </cfRule>
    <cfRule type="containsText" dxfId="131" priority="27" stopIfTrue="1" operator="containsText" text="MEDIO">
      <formula>NOT(ISERROR(SEARCH("MEDIO",P71)))</formula>
    </cfRule>
    <cfRule type="containsText" dxfId="130" priority="26" stopIfTrue="1" operator="containsText" text="ALTO">
      <formula>NOT(ISERROR(SEARCH("ALTO",P71)))</formula>
    </cfRule>
    <cfRule type="containsText" dxfId="129" priority="25" stopIfTrue="1" operator="containsText" text="INTOLERABLE">
      <formula>NOT(ISERROR(SEARCH("INTOLERABLE",P71)))</formula>
    </cfRule>
  </conditionalFormatting>
  <conditionalFormatting sqref="P74">
    <cfRule type="containsText" dxfId="128" priority="20" stopIfTrue="1" operator="containsText" text="BAJO">
      <formula>NOT(ISERROR(SEARCH("BAJO",P74)))</formula>
    </cfRule>
    <cfRule type="containsText" dxfId="127" priority="19" stopIfTrue="1" operator="containsText" text="MEDIO">
      <formula>NOT(ISERROR(SEARCH("MEDIO",P74)))</formula>
    </cfRule>
    <cfRule type="containsText" dxfId="126" priority="17" stopIfTrue="1" operator="containsText" text="INTOLERABLE">
      <formula>NOT(ISERROR(SEARCH("INTOLERABLE",P74)))</formula>
    </cfRule>
    <cfRule type="containsText" dxfId="125" priority="18" stopIfTrue="1" operator="containsText" text="ALTO">
      <formula>NOT(ISERROR(SEARCH("ALTO",P74)))</formula>
    </cfRule>
  </conditionalFormatting>
  <conditionalFormatting sqref="P77 P80">
    <cfRule type="containsText" dxfId="124" priority="2" stopIfTrue="1" operator="containsText" text="ALTO">
      <formula>NOT(ISERROR(SEARCH("ALTO",P77)))</formula>
    </cfRule>
    <cfRule type="containsText" dxfId="123" priority="1" stopIfTrue="1" operator="containsText" text="INTOLERABLE">
      <formula>NOT(ISERROR(SEARCH("INTOLERABLE",P77)))</formula>
    </cfRule>
    <cfRule type="containsText" dxfId="122" priority="4" stopIfTrue="1" operator="containsText" text="BAJO">
      <formula>NOT(ISERROR(SEARCH("BAJO",P77)))</formula>
    </cfRule>
    <cfRule type="containsText" dxfId="121" priority="3" stopIfTrue="1" operator="containsText" text="MEDIO">
      <formula>NOT(ISERROR(SEARCH("MEDIO",P77)))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82077A4-8F8A-457C-9F73-D2B0017571ED}">
          <x14:formula1>
            <xm:f>'TABLA DATOS'!$H$2:$H$5</xm:f>
          </x14:formula1>
          <xm:sqref>M29:N29 G5:H5 M5:N5 M8:N8 G8:H8 G11:H11 M11:N11 M14:N14 G14:H14 M17:N17 G17:H17 G23:H23 M20:N20 M23:N23 G20:H20 M26:N26 G26:H26 G29:H29 M32:N32 G32:H32 M41:N41 G41:H41 M44:N44 G44:H44 M47:N47 G47:H47 M50:N50 G50:H50 G35:H38 M35:N38 M62:N62 G59:H59 M53:N56 M59:N59 G62:H62 M65:N65 G53:H56 G65:H65 M68:N68 G68:H68 M71:N71 G71:H71 M74:N74 G74:H74 M77:N77 G77:H77 M80:N80 G80:H80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
  <sheetViews>
    <sheetView view="pageBreakPreview" zoomScale="60" zoomScaleNormal="50" workbookViewId="0">
      <selection activeCell="L3" sqref="L3:L4"/>
    </sheetView>
  </sheetViews>
  <sheetFormatPr baseColWidth="10" defaultRowHeight="14.4" x14ac:dyDescent="0.3"/>
  <cols>
    <col min="1" max="1" width="26.5546875" customWidth="1"/>
    <col min="2" max="2" width="31" customWidth="1"/>
    <col min="3" max="3" width="9.44140625" customWidth="1"/>
    <col min="4" max="4" width="11.88671875" customWidth="1"/>
    <col min="5" max="5" width="23.88671875" customWidth="1"/>
    <col min="6" max="6" width="19.88671875" style="4" customWidth="1"/>
    <col min="7" max="7" width="16.33203125" style="4" customWidth="1"/>
    <col min="8" max="10" width="11.5546875" style="4"/>
    <col min="11" max="11" width="24.33203125" style="4" customWidth="1"/>
    <col min="12" max="12" width="34.33203125" style="4" customWidth="1"/>
    <col min="13" max="15" width="11.5546875" style="4"/>
    <col min="16" max="16" width="26.6640625" customWidth="1"/>
  </cols>
  <sheetData>
    <row r="1" spans="1:16" ht="62.25" customHeight="1" x14ac:dyDescent="0.3">
      <c r="A1" s="11"/>
      <c r="B1" s="163" t="s">
        <v>825</v>
      </c>
      <c r="C1" s="163"/>
      <c r="D1" s="163"/>
      <c r="E1" s="163"/>
      <c r="F1" s="163"/>
      <c r="G1" s="163"/>
      <c r="H1" s="163"/>
      <c r="I1" s="163"/>
      <c r="J1" s="163"/>
      <c r="K1" s="163"/>
      <c r="L1" s="163"/>
      <c r="M1" s="163"/>
      <c r="N1" s="163"/>
      <c r="O1" s="163"/>
      <c r="P1" s="163"/>
    </row>
    <row r="2" spans="1:16" ht="72.75" customHeight="1" x14ac:dyDescent="0.3">
      <c r="A2" s="14" t="s">
        <v>827</v>
      </c>
      <c r="B2" s="37" t="s">
        <v>861</v>
      </c>
      <c r="C2" s="164" t="s">
        <v>829</v>
      </c>
      <c r="D2" s="164"/>
      <c r="E2" s="37" t="s">
        <v>861</v>
      </c>
      <c r="F2" s="14" t="s">
        <v>821</v>
      </c>
      <c r="G2" s="170" t="s">
        <v>861</v>
      </c>
      <c r="H2" s="170"/>
      <c r="I2" s="170"/>
      <c r="J2" s="170"/>
      <c r="K2" s="44" t="s">
        <v>791</v>
      </c>
      <c r="L2" s="45" t="s">
        <v>861</v>
      </c>
      <c r="M2" s="147" t="s">
        <v>830</v>
      </c>
      <c r="N2" s="147"/>
      <c r="O2" s="170"/>
      <c r="P2" s="170"/>
    </row>
    <row r="3" spans="1:16" ht="30.75" customHeight="1" x14ac:dyDescent="0.3">
      <c r="A3" s="15" t="s">
        <v>189</v>
      </c>
      <c r="B3" s="23" t="s">
        <v>823</v>
      </c>
      <c r="C3" s="142" t="s">
        <v>125</v>
      </c>
      <c r="D3" s="142" t="s">
        <v>322</v>
      </c>
      <c r="E3" s="136" t="s">
        <v>119</v>
      </c>
      <c r="F3" s="136" t="s">
        <v>651</v>
      </c>
      <c r="G3" s="136" t="s">
        <v>820</v>
      </c>
      <c r="H3" s="136"/>
      <c r="I3" s="136"/>
      <c r="J3" s="136"/>
      <c r="K3" s="137" t="s">
        <v>819</v>
      </c>
      <c r="L3" s="136" t="s">
        <v>123</v>
      </c>
      <c r="M3" s="136" t="s">
        <v>126</v>
      </c>
      <c r="N3" s="136"/>
      <c r="O3" s="136"/>
      <c r="P3" s="136"/>
    </row>
    <row r="4" spans="1:16" ht="93" customHeight="1" x14ac:dyDescent="0.3">
      <c r="A4" s="15" t="s">
        <v>30</v>
      </c>
      <c r="B4" s="15" t="s">
        <v>31</v>
      </c>
      <c r="C4" s="142"/>
      <c r="D4" s="142"/>
      <c r="E4" s="136"/>
      <c r="F4" s="136"/>
      <c r="G4" s="16" t="s">
        <v>120</v>
      </c>
      <c r="H4" s="16" t="s">
        <v>121</v>
      </c>
      <c r="I4" s="16" t="s">
        <v>122</v>
      </c>
      <c r="J4" s="16" t="s">
        <v>124</v>
      </c>
      <c r="K4" s="135"/>
      <c r="L4" s="136"/>
      <c r="M4" s="16" t="s">
        <v>120</v>
      </c>
      <c r="N4" s="16" t="s">
        <v>121</v>
      </c>
      <c r="O4" s="16" t="s">
        <v>822</v>
      </c>
      <c r="P4" s="16" t="s">
        <v>124</v>
      </c>
    </row>
    <row r="5" spans="1:16" ht="36.75" customHeight="1" x14ac:dyDescent="0.3">
      <c r="A5" s="172" t="s">
        <v>764</v>
      </c>
      <c r="B5" s="162" t="s">
        <v>725</v>
      </c>
      <c r="C5" s="162" t="s">
        <v>35</v>
      </c>
      <c r="D5" s="162" t="s">
        <v>85</v>
      </c>
      <c r="E5" s="162" t="s">
        <v>826</v>
      </c>
      <c r="F5" s="17" t="s">
        <v>144</v>
      </c>
      <c r="G5" s="25">
        <v>1</v>
      </c>
      <c r="H5" s="25">
        <v>4</v>
      </c>
      <c r="I5" s="25">
        <f>G5*H5</f>
        <v>4</v>
      </c>
      <c r="J5" s="25" t="str">
        <f>VLOOKUP(I5,'TABLA DATOS'!$A$1:$B$65,2,FALSE)</f>
        <v>BAJO</v>
      </c>
      <c r="K5" s="25" t="s">
        <v>831</v>
      </c>
      <c r="L5" s="171" t="s">
        <v>722</v>
      </c>
      <c r="M5" s="25">
        <v>1</v>
      </c>
      <c r="N5" s="25">
        <v>1</v>
      </c>
      <c r="O5" s="25">
        <f>M5*N5</f>
        <v>1</v>
      </c>
      <c r="P5" s="25" t="str">
        <f>VLOOKUP(O5,'TABLA DATOS'!$A$1:$B$65,2,FALSE)</f>
        <v>BAJO</v>
      </c>
    </row>
    <row r="6" spans="1:16" ht="34.5" customHeight="1" x14ac:dyDescent="0.3">
      <c r="A6" s="172"/>
      <c r="B6" s="162"/>
      <c r="C6" s="162"/>
      <c r="D6" s="162"/>
      <c r="E6" s="162"/>
      <c r="F6" s="17" t="s">
        <v>723</v>
      </c>
      <c r="G6" s="25">
        <v>4</v>
      </c>
      <c r="H6" s="25">
        <v>4</v>
      </c>
      <c r="I6" s="25">
        <f t="shared" ref="I6:I33" si="0">G6*H6</f>
        <v>16</v>
      </c>
      <c r="J6" s="25" t="str">
        <f>VLOOKUP(I6,'TABLA DATOS'!$A$1:$B$65,2,FALSE)</f>
        <v>ALTO</v>
      </c>
      <c r="K6" s="25" t="s">
        <v>831</v>
      </c>
      <c r="L6" s="171"/>
      <c r="M6" s="25">
        <v>2</v>
      </c>
      <c r="N6" s="25">
        <v>2</v>
      </c>
      <c r="O6" s="25">
        <f t="shared" ref="O6:O33" si="1">M6*N6</f>
        <v>4</v>
      </c>
      <c r="P6" s="25" t="str">
        <f>VLOOKUP(O6,'TABLA DATOS'!$A$1:$B$65,2,FALSE)</f>
        <v>BAJO</v>
      </c>
    </row>
    <row r="7" spans="1:16" ht="73.5" customHeight="1" x14ac:dyDescent="0.3">
      <c r="A7" s="172"/>
      <c r="B7" s="162"/>
      <c r="C7" s="162"/>
      <c r="D7" s="162"/>
      <c r="E7" s="162"/>
      <c r="F7" s="17" t="s">
        <v>724</v>
      </c>
      <c r="G7" s="25">
        <v>1</v>
      </c>
      <c r="H7" s="25">
        <v>4</v>
      </c>
      <c r="I7" s="25">
        <f t="shared" si="0"/>
        <v>4</v>
      </c>
      <c r="J7" s="25" t="str">
        <f>VLOOKUP(I7,'TABLA DATOS'!$A$1:$B$65,2,FALSE)</f>
        <v>BAJO</v>
      </c>
      <c r="K7" s="25" t="s">
        <v>831</v>
      </c>
      <c r="L7" s="171"/>
      <c r="M7" s="25">
        <v>1</v>
      </c>
      <c r="N7" s="25">
        <v>2</v>
      </c>
      <c r="O7" s="25">
        <f t="shared" si="1"/>
        <v>2</v>
      </c>
      <c r="P7" s="25" t="str">
        <f>VLOOKUP(O7,'TABLA DATOS'!$A$1:$B$65,2,FALSE)</f>
        <v>BAJO</v>
      </c>
    </row>
    <row r="8" spans="1:16" ht="70.2" customHeight="1" x14ac:dyDescent="0.3">
      <c r="A8" s="172"/>
      <c r="B8" s="162"/>
      <c r="C8" s="162" t="s">
        <v>35</v>
      </c>
      <c r="D8" s="162" t="s">
        <v>85</v>
      </c>
      <c r="E8" s="173" t="s">
        <v>726</v>
      </c>
      <c r="F8" s="18" t="s">
        <v>727</v>
      </c>
      <c r="G8" s="25">
        <v>1</v>
      </c>
      <c r="H8" s="25">
        <v>2</v>
      </c>
      <c r="I8" s="25">
        <f t="shared" si="0"/>
        <v>2</v>
      </c>
      <c r="J8" s="25" t="str">
        <f>VLOOKUP(I8,'TABLA DATOS'!$A$1:$B$65,2,FALSE)</f>
        <v>BAJO</v>
      </c>
      <c r="K8" s="25" t="s">
        <v>831</v>
      </c>
      <c r="L8" s="42" t="s">
        <v>728</v>
      </c>
      <c r="M8" s="25">
        <v>1</v>
      </c>
      <c r="N8" s="25">
        <v>1</v>
      </c>
      <c r="O8" s="25">
        <f t="shared" si="1"/>
        <v>1</v>
      </c>
      <c r="P8" s="25" t="str">
        <f>VLOOKUP(O8,'TABLA DATOS'!$A$1:$B$65,2,FALSE)</f>
        <v>BAJO</v>
      </c>
    </row>
    <row r="9" spans="1:16" ht="36" customHeight="1" x14ac:dyDescent="0.3">
      <c r="A9" s="172"/>
      <c r="B9" s="162"/>
      <c r="C9" s="162"/>
      <c r="D9" s="162"/>
      <c r="E9" s="173"/>
      <c r="F9" s="18" t="s">
        <v>192</v>
      </c>
      <c r="G9" s="25">
        <v>1</v>
      </c>
      <c r="H9" s="25">
        <v>2</v>
      </c>
      <c r="I9" s="25">
        <f t="shared" si="0"/>
        <v>2</v>
      </c>
      <c r="J9" s="25" t="str">
        <f>VLOOKUP(I9,'TABLA DATOS'!$A$1:$B$65,2,FALSE)</f>
        <v>BAJO</v>
      </c>
      <c r="K9" s="25" t="s">
        <v>831</v>
      </c>
      <c r="L9" s="42" t="s">
        <v>729</v>
      </c>
      <c r="M9" s="25">
        <v>1</v>
      </c>
      <c r="N9" s="25">
        <v>1</v>
      </c>
      <c r="O9" s="25">
        <f t="shared" si="1"/>
        <v>1</v>
      </c>
      <c r="P9" s="25" t="str">
        <f>VLOOKUP(O9,'TABLA DATOS'!$A$1:$B$65,2,FALSE)</f>
        <v>BAJO</v>
      </c>
    </row>
    <row r="10" spans="1:16" ht="62.25" customHeight="1" x14ac:dyDescent="0.3">
      <c r="A10" s="172"/>
      <c r="B10" s="162"/>
      <c r="C10" s="162"/>
      <c r="D10" s="162"/>
      <c r="E10" s="173"/>
      <c r="F10" s="18" t="s">
        <v>730</v>
      </c>
      <c r="G10" s="25">
        <v>2</v>
      </c>
      <c r="H10" s="25">
        <v>4</v>
      </c>
      <c r="I10" s="25">
        <f t="shared" si="0"/>
        <v>8</v>
      </c>
      <c r="J10" s="25" t="str">
        <f>VLOOKUP(I10,'TABLA DATOS'!$A$1:$B$65,2,FALSE)</f>
        <v>MEDIO</v>
      </c>
      <c r="K10" s="25" t="s">
        <v>831</v>
      </c>
      <c r="L10" s="42" t="s">
        <v>731</v>
      </c>
      <c r="M10" s="25">
        <v>1</v>
      </c>
      <c r="N10" s="25">
        <v>2</v>
      </c>
      <c r="O10" s="25">
        <f t="shared" si="1"/>
        <v>2</v>
      </c>
      <c r="P10" s="25" t="str">
        <f>VLOOKUP(O10,'TABLA DATOS'!$A$1:$B$65,2,FALSE)</f>
        <v>BAJO</v>
      </c>
    </row>
    <row r="11" spans="1:16" s="12" customFormat="1" ht="67.5" customHeight="1" x14ac:dyDescent="0.3">
      <c r="A11" s="158" t="s">
        <v>739</v>
      </c>
      <c r="B11" s="167" t="s">
        <v>740</v>
      </c>
      <c r="C11" s="167" t="s">
        <v>35</v>
      </c>
      <c r="D11" s="167" t="s">
        <v>71</v>
      </c>
      <c r="E11" s="167" t="s">
        <v>741</v>
      </c>
      <c r="F11" s="19" t="s">
        <v>738</v>
      </c>
      <c r="G11" s="25">
        <v>1</v>
      </c>
      <c r="H11" s="25">
        <v>2</v>
      </c>
      <c r="I11" s="25">
        <f t="shared" si="0"/>
        <v>2</v>
      </c>
      <c r="J11" s="25" t="str">
        <f>VLOOKUP(I11,'TABLA DATOS'!$A$1:$B$65,2,FALSE)</f>
        <v>BAJO</v>
      </c>
      <c r="K11" s="25" t="s">
        <v>831</v>
      </c>
      <c r="L11" s="43" t="s">
        <v>742</v>
      </c>
      <c r="M11" s="25">
        <v>1</v>
      </c>
      <c r="N11" s="25">
        <v>1</v>
      </c>
      <c r="O11" s="25">
        <f t="shared" si="1"/>
        <v>1</v>
      </c>
      <c r="P11" s="25" t="str">
        <f>VLOOKUP(O11,'TABLA DATOS'!$A$1:$B$65,2,FALSE)</f>
        <v>BAJO</v>
      </c>
    </row>
    <row r="12" spans="1:16" s="12" customFormat="1" ht="61.5" customHeight="1" x14ac:dyDescent="0.3">
      <c r="A12" s="158"/>
      <c r="B12" s="167"/>
      <c r="C12" s="167"/>
      <c r="D12" s="167"/>
      <c r="E12" s="167"/>
      <c r="F12" s="19" t="s">
        <v>743</v>
      </c>
      <c r="G12" s="25">
        <v>1</v>
      </c>
      <c r="H12" s="25">
        <v>2</v>
      </c>
      <c r="I12" s="25">
        <f t="shared" si="0"/>
        <v>2</v>
      </c>
      <c r="J12" s="25" t="str">
        <f>VLOOKUP(I12,'TABLA DATOS'!$A$1:$B$65,2,FALSE)</f>
        <v>BAJO</v>
      </c>
      <c r="K12" s="25" t="s">
        <v>831</v>
      </c>
      <c r="L12" s="43" t="s">
        <v>744</v>
      </c>
      <c r="M12" s="25">
        <v>1</v>
      </c>
      <c r="N12" s="25">
        <v>1</v>
      </c>
      <c r="O12" s="25">
        <f t="shared" si="1"/>
        <v>1</v>
      </c>
      <c r="P12" s="25" t="str">
        <f>VLOOKUP(O12,'TABLA DATOS'!$A$1:$B$65,2,FALSE)</f>
        <v>BAJO</v>
      </c>
    </row>
    <row r="13" spans="1:16" s="12" customFormat="1" ht="96" customHeight="1" x14ac:dyDescent="0.3">
      <c r="A13" s="158" t="s">
        <v>745</v>
      </c>
      <c r="B13" s="19" t="s">
        <v>746</v>
      </c>
      <c r="C13" s="19" t="s">
        <v>35</v>
      </c>
      <c r="D13" s="19" t="s">
        <v>71</v>
      </c>
      <c r="E13" s="19" t="s">
        <v>747</v>
      </c>
      <c r="F13" s="19" t="s">
        <v>748</v>
      </c>
      <c r="G13" s="25">
        <v>1</v>
      </c>
      <c r="H13" s="25">
        <v>2</v>
      </c>
      <c r="I13" s="25">
        <f t="shared" si="0"/>
        <v>2</v>
      </c>
      <c r="J13" s="25" t="str">
        <f>VLOOKUP(I13,'TABLA DATOS'!$A$1:$B$65,2,FALSE)</f>
        <v>BAJO</v>
      </c>
      <c r="K13" s="25" t="s">
        <v>831</v>
      </c>
      <c r="L13" s="43" t="s">
        <v>749</v>
      </c>
      <c r="M13" s="25">
        <v>1</v>
      </c>
      <c r="N13" s="25">
        <v>1</v>
      </c>
      <c r="O13" s="25">
        <f t="shared" si="1"/>
        <v>1</v>
      </c>
      <c r="P13" s="25" t="str">
        <f>VLOOKUP(O13,'TABLA DATOS'!$A$1:$B$65,2,FALSE)</f>
        <v>BAJO</v>
      </c>
    </row>
    <row r="14" spans="1:16" s="12" customFormat="1" ht="79.5" customHeight="1" x14ac:dyDescent="0.3">
      <c r="A14" s="158"/>
      <c r="B14" s="167" t="s">
        <v>750</v>
      </c>
      <c r="C14" s="167" t="s">
        <v>35</v>
      </c>
      <c r="D14" s="167" t="s">
        <v>71</v>
      </c>
      <c r="E14" s="19" t="s">
        <v>751</v>
      </c>
      <c r="F14" s="19" t="s">
        <v>752</v>
      </c>
      <c r="G14" s="25">
        <v>2</v>
      </c>
      <c r="H14" s="25">
        <v>2</v>
      </c>
      <c r="I14" s="25">
        <f t="shared" si="0"/>
        <v>4</v>
      </c>
      <c r="J14" s="25" t="str">
        <f>VLOOKUP(I14,'TABLA DATOS'!$A$1:$B$65,2,FALSE)</f>
        <v>BAJO</v>
      </c>
      <c r="K14" s="25" t="s">
        <v>831</v>
      </c>
      <c r="L14" s="43" t="s">
        <v>753</v>
      </c>
      <c r="M14" s="25">
        <v>1</v>
      </c>
      <c r="N14" s="25">
        <v>1</v>
      </c>
      <c r="O14" s="25">
        <f t="shared" si="1"/>
        <v>1</v>
      </c>
      <c r="P14" s="25" t="str">
        <f>VLOOKUP(O14,'TABLA DATOS'!$A$1:$B$65,2,FALSE)</f>
        <v>BAJO</v>
      </c>
    </row>
    <row r="15" spans="1:16" s="12" customFormat="1" ht="83.25" customHeight="1" x14ac:dyDescent="0.3">
      <c r="A15" s="158"/>
      <c r="B15" s="167"/>
      <c r="C15" s="167"/>
      <c r="D15" s="167"/>
      <c r="E15" s="19" t="s">
        <v>754</v>
      </c>
      <c r="F15" s="19" t="s">
        <v>237</v>
      </c>
      <c r="G15" s="25">
        <v>2</v>
      </c>
      <c r="H15" s="25">
        <v>2</v>
      </c>
      <c r="I15" s="25">
        <f t="shared" si="0"/>
        <v>4</v>
      </c>
      <c r="J15" s="25" t="str">
        <f>VLOOKUP(I15,'TABLA DATOS'!$A$1:$B$65,2,FALSE)</f>
        <v>BAJO</v>
      </c>
      <c r="K15" s="25" t="s">
        <v>831</v>
      </c>
      <c r="L15" s="43" t="s">
        <v>755</v>
      </c>
      <c r="M15" s="25">
        <v>1</v>
      </c>
      <c r="N15" s="25">
        <v>1</v>
      </c>
      <c r="O15" s="25">
        <f t="shared" si="1"/>
        <v>1</v>
      </c>
      <c r="P15" s="25" t="str">
        <f>VLOOKUP(O15,'TABLA DATOS'!$A$1:$B$65,2,FALSE)</f>
        <v>BAJO</v>
      </c>
    </row>
    <row r="16" spans="1:16" s="12" customFormat="1" ht="68.25" customHeight="1" x14ac:dyDescent="0.3">
      <c r="A16" s="158"/>
      <c r="B16" s="167"/>
      <c r="C16" s="167"/>
      <c r="D16" s="167"/>
      <c r="E16" s="19" t="s">
        <v>756</v>
      </c>
      <c r="F16" s="19" t="s">
        <v>738</v>
      </c>
      <c r="G16" s="25">
        <v>1</v>
      </c>
      <c r="H16" s="25">
        <v>2</v>
      </c>
      <c r="I16" s="25">
        <f t="shared" si="0"/>
        <v>2</v>
      </c>
      <c r="J16" s="25" t="str">
        <f>VLOOKUP(I16,'TABLA DATOS'!$A$1:$B$65,2,FALSE)</f>
        <v>BAJO</v>
      </c>
      <c r="K16" s="25" t="s">
        <v>831</v>
      </c>
      <c r="L16" s="43" t="s">
        <v>757</v>
      </c>
      <c r="M16" s="25">
        <v>1</v>
      </c>
      <c r="N16" s="25">
        <v>1</v>
      </c>
      <c r="O16" s="25">
        <f t="shared" si="1"/>
        <v>1</v>
      </c>
      <c r="P16" s="25" t="str">
        <f>VLOOKUP(O16,'TABLA DATOS'!$A$1:$B$65,2,FALSE)</f>
        <v>BAJO</v>
      </c>
    </row>
    <row r="17" spans="1:16" s="12" customFormat="1" ht="84.75" customHeight="1" x14ac:dyDescent="0.3">
      <c r="A17" s="158"/>
      <c r="B17" s="167"/>
      <c r="C17" s="167"/>
      <c r="D17" s="167"/>
      <c r="E17" s="19" t="s">
        <v>758</v>
      </c>
      <c r="F17" s="19" t="s">
        <v>759</v>
      </c>
      <c r="G17" s="25">
        <v>2</v>
      </c>
      <c r="H17" s="25">
        <v>2</v>
      </c>
      <c r="I17" s="25">
        <f t="shared" si="0"/>
        <v>4</v>
      </c>
      <c r="J17" s="25" t="str">
        <f>VLOOKUP(I17,'TABLA DATOS'!$A$1:$B$65,2,FALSE)</f>
        <v>BAJO</v>
      </c>
      <c r="K17" s="25" t="s">
        <v>831</v>
      </c>
      <c r="L17" s="43" t="s">
        <v>760</v>
      </c>
      <c r="M17" s="25">
        <v>1</v>
      </c>
      <c r="N17" s="25">
        <v>1</v>
      </c>
      <c r="O17" s="25">
        <f t="shared" si="1"/>
        <v>1</v>
      </c>
      <c r="P17" s="25" t="str">
        <f>VLOOKUP(O17,'TABLA DATOS'!$A$1:$B$65,2,FALSE)</f>
        <v>BAJO</v>
      </c>
    </row>
    <row r="18" spans="1:16" s="12" customFormat="1" ht="96" customHeight="1" x14ac:dyDescent="0.3">
      <c r="A18" s="158"/>
      <c r="B18" s="167" t="s">
        <v>761</v>
      </c>
      <c r="C18" s="167" t="s">
        <v>35</v>
      </c>
      <c r="D18" s="167" t="s">
        <v>71</v>
      </c>
      <c r="E18" s="19" t="s">
        <v>747</v>
      </c>
      <c r="F18" s="19" t="s">
        <v>738</v>
      </c>
      <c r="G18" s="25">
        <v>1</v>
      </c>
      <c r="H18" s="25">
        <v>2</v>
      </c>
      <c r="I18" s="25">
        <f t="shared" si="0"/>
        <v>2</v>
      </c>
      <c r="J18" s="25" t="str">
        <f>VLOOKUP(I18,'TABLA DATOS'!$A$1:$B$65,2,FALSE)</f>
        <v>BAJO</v>
      </c>
      <c r="K18" s="25" t="s">
        <v>831</v>
      </c>
      <c r="L18" s="43" t="s">
        <v>762</v>
      </c>
      <c r="M18" s="25">
        <v>1</v>
      </c>
      <c r="N18" s="25">
        <v>1</v>
      </c>
      <c r="O18" s="25">
        <f t="shared" si="1"/>
        <v>1</v>
      </c>
      <c r="P18" s="25" t="str">
        <f>VLOOKUP(O18,'TABLA DATOS'!$A$1:$B$65,2,FALSE)</f>
        <v>BAJO</v>
      </c>
    </row>
    <row r="19" spans="1:16" s="12" customFormat="1" ht="63" customHeight="1" x14ac:dyDescent="0.3">
      <c r="A19" s="158"/>
      <c r="B19" s="167"/>
      <c r="C19" s="167"/>
      <c r="D19" s="167"/>
      <c r="E19" s="19" t="s">
        <v>754</v>
      </c>
      <c r="F19" s="19" t="s">
        <v>237</v>
      </c>
      <c r="G19" s="25">
        <v>2</v>
      </c>
      <c r="H19" s="25">
        <v>2</v>
      </c>
      <c r="I19" s="25">
        <f t="shared" si="0"/>
        <v>4</v>
      </c>
      <c r="J19" s="25" t="str">
        <f>VLOOKUP(I19,'TABLA DATOS'!$A$1:$B$65,2,FALSE)</f>
        <v>BAJO</v>
      </c>
      <c r="K19" s="25" t="s">
        <v>831</v>
      </c>
      <c r="L19" s="43" t="s">
        <v>763</v>
      </c>
      <c r="M19" s="25">
        <v>1</v>
      </c>
      <c r="N19" s="25">
        <v>1</v>
      </c>
      <c r="O19" s="25">
        <f t="shared" si="1"/>
        <v>1</v>
      </c>
      <c r="P19" s="25" t="str">
        <f>VLOOKUP(O19,'TABLA DATOS'!$A$1:$B$65,2,FALSE)</f>
        <v>BAJO</v>
      </c>
    </row>
    <row r="20" spans="1:16" ht="72.75" customHeight="1" x14ac:dyDescent="0.3">
      <c r="A20" s="158" t="s">
        <v>765</v>
      </c>
      <c r="B20" s="167" t="s">
        <v>766</v>
      </c>
      <c r="C20" s="174" t="s">
        <v>35</v>
      </c>
      <c r="D20" s="174" t="s">
        <v>71</v>
      </c>
      <c r="E20" s="167" t="s">
        <v>767</v>
      </c>
      <c r="F20" s="20" t="s">
        <v>727</v>
      </c>
      <c r="G20" s="25">
        <v>2</v>
      </c>
      <c r="H20" s="25">
        <v>1</v>
      </c>
      <c r="I20" s="25">
        <f t="shared" si="0"/>
        <v>2</v>
      </c>
      <c r="J20" s="25" t="str">
        <f>VLOOKUP(I20,'TABLA DATOS'!$A$1:$B$65,2,FALSE)</f>
        <v>BAJO</v>
      </c>
      <c r="K20" s="25" t="s">
        <v>831</v>
      </c>
      <c r="L20" s="43" t="s">
        <v>768</v>
      </c>
      <c r="M20" s="25">
        <v>1</v>
      </c>
      <c r="N20" s="25">
        <v>1</v>
      </c>
      <c r="O20" s="25">
        <f t="shared" si="1"/>
        <v>1</v>
      </c>
      <c r="P20" s="25" t="str">
        <f>VLOOKUP(O20,'TABLA DATOS'!$A$1:$B$65,2,FALSE)</f>
        <v>BAJO</v>
      </c>
    </row>
    <row r="21" spans="1:16" ht="75.75" customHeight="1" x14ac:dyDescent="0.3">
      <c r="A21" s="158"/>
      <c r="B21" s="167"/>
      <c r="C21" s="174"/>
      <c r="D21" s="174"/>
      <c r="E21" s="167"/>
      <c r="F21" s="20" t="s">
        <v>769</v>
      </c>
      <c r="G21" s="25">
        <v>1</v>
      </c>
      <c r="H21" s="25">
        <v>2</v>
      </c>
      <c r="I21" s="25">
        <f t="shared" si="0"/>
        <v>2</v>
      </c>
      <c r="J21" s="25" t="str">
        <f>VLOOKUP(I21,'TABLA DATOS'!$A$1:$B$65,2,FALSE)</f>
        <v>BAJO</v>
      </c>
      <c r="K21" s="25" t="s">
        <v>831</v>
      </c>
      <c r="L21" s="43" t="s">
        <v>770</v>
      </c>
      <c r="M21" s="25">
        <v>1</v>
      </c>
      <c r="N21" s="25">
        <v>1</v>
      </c>
      <c r="O21" s="25">
        <f t="shared" si="1"/>
        <v>1</v>
      </c>
      <c r="P21" s="25" t="str">
        <f>VLOOKUP(O21,'TABLA DATOS'!$A$1:$B$65,2,FALSE)</f>
        <v>BAJO</v>
      </c>
    </row>
    <row r="22" spans="1:16" ht="51" customHeight="1" x14ac:dyDescent="0.3">
      <c r="A22" s="158"/>
      <c r="B22" s="167"/>
      <c r="C22" s="174"/>
      <c r="D22" s="174"/>
      <c r="E22" s="167"/>
      <c r="F22" s="20" t="s">
        <v>192</v>
      </c>
      <c r="G22" s="25">
        <v>1</v>
      </c>
      <c r="H22" s="25">
        <v>4</v>
      </c>
      <c r="I22" s="25">
        <f t="shared" si="0"/>
        <v>4</v>
      </c>
      <c r="J22" s="25" t="str">
        <f>VLOOKUP(I22,'TABLA DATOS'!$A$1:$B$65,2,FALSE)</f>
        <v>BAJO</v>
      </c>
      <c r="K22" s="25" t="s">
        <v>831</v>
      </c>
      <c r="L22" s="43" t="s">
        <v>771</v>
      </c>
      <c r="M22" s="25">
        <v>1</v>
      </c>
      <c r="N22" s="25">
        <v>2</v>
      </c>
      <c r="O22" s="25">
        <f t="shared" si="1"/>
        <v>2</v>
      </c>
      <c r="P22" s="25" t="str">
        <f>VLOOKUP(O22,'TABLA DATOS'!$A$1:$B$65,2,FALSE)</f>
        <v>BAJO</v>
      </c>
    </row>
    <row r="23" spans="1:16" ht="63" customHeight="1" x14ac:dyDescent="0.3">
      <c r="A23" s="158"/>
      <c r="B23" s="167"/>
      <c r="C23" s="174"/>
      <c r="D23" s="174"/>
      <c r="E23" s="167"/>
      <c r="F23" s="20" t="s">
        <v>772</v>
      </c>
      <c r="G23" s="25">
        <v>1</v>
      </c>
      <c r="H23" s="25">
        <v>4</v>
      </c>
      <c r="I23" s="25">
        <f t="shared" si="0"/>
        <v>4</v>
      </c>
      <c r="J23" s="25" t="str">
        <f>VLOOKUP(I23,'TABLA DATOS'!$A$1:$B$65,2,FALSE)</f>
        <v>BAJO</v>
      </c>
      <c r="K23" s="25" t="s">
        <v>831</v>
      </c>
      <c r="L23" s="43" t="s">
        <v>773</v>
      </c>
      <c r="M23" s="25">
        <v>1</v>
      </c>
      <c r="N23" s="25">
        <v>2</v>
      </c>
      <c r="O23" s="25">
        <f t="shared" si="1"/>
        <v>2</v>
      </c>
      <c r="P23" s="25" t="str">
        <f>VLOOKUP(O23,'TABLA DATOS'!$A$1:$B$65,2,FALSE)</f>
        <v>BAJO</v>
      </c>
    </row>
    <row r="24" spans="1:16" ht="54.75" customHeight="1" x14ac:dyDescent="0.3">
      <c r="A24" s="158"/>
      <c r="B24" s="167"/>
      <c r="C24" s="174"/>
      <c r="D24" s="174"/>
      <c r="E24" s="19" t="s">
        <v>774</v>
      </c>
      <c r="F24" s="20" t="s">
        <v>775</v>
      </c>
      <c r="G24" s="25">
        <v>1</v>
      </c>
      <c r="H24" s="25">
        <v>8</v>
      </c>
      <c r="I24" s="25">
        <f t="shared" si="0"/>
        <v>8</v>
      </c>
      <c r="J24" s="25" t="str">
        <f>VLOOKUP(I24,'TABLA DATOS'!$A$1:$B$65,2,FALSE)</f>
        <v>MEDIO</v>
      </c>
      <c r="K24" s="25" t="s">
        <v>832</v>
      </c>
      <c r="L24" s="43" t="s">
        <v>776</v>
      </c>
      <c r="M24" s="25">
        <v>1</v>
      </c>
      <c r="N24" s="25">
        <v>4</v>
      </c>
      <c r="O24" s="25">
        <f t="shared" si="1"/>
        <v>4</v>
      </c>
      <c r="P24" s="25" t="str">
        <f>VLOOKUP(O24,'TABLA DATOS'!$A$1:$B$65,2,FALSE)</f>
        <v>BAJO</v>
      </c>
    </row>
    <row r="25" spans="1:16" ht="60" customHeight="1" x14ac:dyDescent="0.3">
      <c r="A25" s="158"/>
      <c r="B25" s="167"/>
      <c r="C25" s="174"/>
      <c r="D25" s="174"/>
      <c r="E25" s="19" t="s">
        <v>732</v>
      </c>
      <c r="F25" s="21" t="s">
        <v>733</v>
      </c>
      <c r="G25" s="25">
        <v>2</v>
      </c>
      <c r="H25" s="25">
        <v>8</v>
      </c>
      <c r="I25" s="25">
        <f t="shared" si="0"/>
        <v>16</v>
      </c>
      <c r="J25" s="25" t="str">
        <f>VLOOKUP(I25,'TABLA DATOS'!$A$1:$B$65,2,FALSE)</f>
        <v>ALTO</v>
      </c>
      <c r="K25" s="25" t="s">
        <v>831</v>
      </c>
      <c r="L25" s="43" t="s">
        <v>777</v>
      </c>
      <c r="M25" s="25">
        <v>2</v>
      </c>
      <c r="N25" s="25">
        <v>4</v>
      </c>
      <c r="O25" s="25">
        <f t="shared" si="1"/>
        <v>8</v>
      </c>
      <c r="P25" s="25" t="str">
        <f>VLOOKUP(O25,'TABLA DATOS'!$A$1:$B$65,2,FALSE)</f>
        <v>MEDIO</v>
      </c>
    </row>
    <row r="26" spans="1:16" ht="56.25" customHeight="1" x14ac:dyDescent="0.3">
      <c r="A26" s="158"/>
      <c r="B26" s="167" t="s">
        <v>778</v>
      </c>
      <c r="C26" s="174" t="s">
        <v>35</v>
      </c>
      <c r="D26" s="174" t="s">
        <v>71</v>
      </c>
      <c r="E26" s="167" t="s">
        <v>779</v>
      </c>
      <c r="F26" s="20" t="s">
        <v>780</v>
      </c>
      <c r="G26" s="25">
        <v>1</v>
      </c>
      <c r="H26" s="25">
        <v>4</v>
      </c>
      <c r="I26" s="25">
        <f t="shared" si="0"/>
        <v>4</v>
      </c>
      <c r="J26" s="25" t="str">
        <f>VLOOKUP(I26,'TABLA DATOS'!$A$1:$B$65,2,FALSE)</f>
        <v>BAJO</v>
      </c>
      <c r="K26" s="25" t="s">
        <v>831</v>
      </c>
      <c r="L26" s="43" t="s">
        <v>771</v>
      </c>
      <c r="M26" s="25">
        <v>1</v>
      </c>
      <c r="N26" s="25">
        <v>2</v>
      </c>
      <c r="O26" s="25">
        <f t="shared" si="1"/>
        <v>2</v>
      </c>
      <c r="P26" s="25" t="str">
        <f>VLOOKUP(O26,'TABLA DATOS'!$A$1:$B$65,2,FALSE)</f>
        <v>BAJO</v>
      </c>
    </row>
    <row r="27" spans="1:16" ht="71.25" customHeight="1" x14ac:dyDescent="0.3">
      <c r="A27" s="158"/>
      <c r="B27" s="167"/>
      <c r="C27" s="174"/>
      <c r="D27" s="174"/>
      <c r="E27" s="167"/>
      <c r="F27" s="20" t="s">
        <v>743</v>
      </c>
      <c r="G27" s="25">
        <v>1</v>
      </c>
      <c r="H27" s="25">
        <v>2</v>
      </c>
      <c r="I27" s="25">
        <f t="shared" si="0"/>
        <v>2</v>
      </c>
      <c r="J27" s="25" t="str">
        <f>VLOOKUP(I27,'TABLA DATOS'!$A$1:$B$65,2,FALSE)</f>
        <v>BAJO</v>
      </c>
      <c r="K27" s="25" t="s">
        <v>831</v>
      </c>
      <c r="L27" s="43" t="s">
        <v>770</v>
      </c>
      <c r="M27" s="25">
        <v>1</v>
      </c>
      <c r="N27" s="25">
        <v>1</v>
      </c>
      <c r="O27" s="25">
        <f t="shared" si="1"/>
        <v>1</v>
      </c>
      <c r="P27" s="25" t="str">
        <f>VLOOKUP(O27,'TABLA DATOS'!$A$1:$B$65,2,FALSE)</f>
        <v>BAJO</v>
      </c>
    </row>
    <row r="28" spans="1:16" ht="61.5" customHeight="1" x14ac:dyDescent="0.3">
      <c r="A28" s="158"/>
      <c r="B28" s="167"/>
      <c r="C28" s="174"/>
      <c r="D28" s="174"/>
      <c r="E28" s="167"/>
      <c r="F28" s="20" t="s">
        <v>781</v>
      </c>
      <c r="G28" s="25">
        <v>1</v>
      </c>
      <c r="H28" s="25">
        <v>4</v>
      </c>
      <c r="I28" s="25">
        <f t="shared" si="0"/>
        <v>4</v>
      </c>
      <c r="J28" s="25" t="str">
        <f>VLOOKUP(I28,'TABLA DATOS'!$A$1:$B$65,2,FALSE)</f>
        <v>BAJO</v>
      </c>
      <c r="K28" s="25" t="s">
        <v>831</v>
      </c>
      <c r="L28" s="43" t="s">
        <v>773</v>
      </c>
      <c r="M28" s="25">
        <v>1</v>
      </c>
      <c r="N28" s="25">
        <v>2</v>
      </c>
      <c r="O28" s="25">
        <f t="shared" si="1"/>
        <v>2</v>
      </c>
      <c r="P28" s="25" t="str">
        <f>VLOOKUP(O28,'TABLA DATOS'!$A$1:$B$65,2,FALSE)</f>
        <v>BAJO</v>
      </c>
    </row>
    <row r="29" spans="1:16" ht="75" customHeight="1" x14ac:dyDescent="0.3">
      <c r="A29" s="158"/>
      <c r="B29" s="167"/>
      <c r="C29" s="174"/>
      <c r="D29" s="174"/>
      <c r="E29" s="167"/>
      <c r="F29" s="20" t="s">
        <v>727</v>
      </c>
      <c r="G29" s="25">
        <v>2</v>
      </c>
      <c r="H29" s="25">
        <v>1</v>
      </c>
      <c r="I29" s="25">
        <f t="shared" si="0"/>
        <v>2</v>
      </c>
      <c r="J29" s="25" t="str">
        <f>VLOOKUP(I29,'TABLA DATOS'!$A$1:$B$65,2,FALSE)</f>
        <v>BAJO</v>
      </c>
      <c r="K29" s="25" t="s">
        <v>831</v>
      </c>
      <c r="L29" s="43" t="s">
        <v>768</v>
      </c>
      <c r="M29" s="25">
        <v>2</v>
      </c>
      <c r="N29" s="25">
        <v>1</v>
      </c>
      <c r="O29" s="25">
        <f t="shared" si="1"/>
        <v>2</v>
      </c>
      <c r="P29" s="25" t="str">
        <f>VLOOKUP(O29,'TABLA DATOS'!$A$1:$B$65,2,FALSE)</f>
        <v>BAJO</v>
      </c>
    </row>
    <row r="30" spans="1:16" ht="67.5" customHeight="1" x14ac:dyDescent="0.3">
      <c r="A30" s="158"/>
      <c r="B30" s="167"/>
      <c r="C30" s="174"/>
      <c r="D30" s="174"/>
      <c r="E30" s="19" t="s">
        <v>782</v>
      </c>
      <c r="F30" s="20" t="s">
        <v>783</v>
      </c>
      <c r="G30" s="25">
        <v>2</v>
      </c>
      <c r="H30" s="25">
        <v>2</v>
      </c>
      <c r="I30" s="25">
        <f t="shared" si="0"/>
        <v>4</v>
      </c>
      <c r="J30" s="25" t="str">
        <f>VLOOKUP(I30,'TABLA DATOS'!$A$1:$B$65,2,FALSE)</f>
        <v>BAJO</v>
      </c>
      <c r="K30" s="25" t="s">
        <v>831</v>
      </c>
      <c r="L30" s="43" t="s">
        <v>737</v>
      </c>
      <c r="M30" s="25">
        <v>2</v>
      </c>
      <c r="N30" s="25">
        <v>1</v>
      </c>
      <c r="O30" s="25">
        <f t="shared" si="1"/>
        <v>2</v>
      </c>
      <c r="P30" s="25" t="str">
        <f>VLOOKUP(O30,'TABLA DATOS'!$A$1:$B$65,2,FALSE)</f>
        <v>BAJO</v>
      </c>
    </row>
    <row r="31" spans="1:16" ht="60" customHeight="1" x14ac:dyDescent="0.3">
      <c r="A31" s="158"/>
      <c r="B31" s="167"/>
      <c r="C31" s="174"/>
      <c r="D31" s="174"/>
      <c r="E31" s="19" t="s">
        <v>732</v>
      </c>
      <c r="F31" s="19" t="s">
        <v>733</v>
      </c>
      <c r="G31" s="25">
        <v>2</v>
      </c>
      <c r="H31" s="25">
        <v>8</v>
      </c>
      <c r="I31" s="25">
        <f t="shared" si="0"/>
        <v>16</v>
      </c>
      <c r="J31" s="25" t="str">
        <f>VLOOKUP(I31,'TABLA DATOS'!$A$1:$B$65,2,FALSE)</f>
        <v>ALTO</v>
      </c>
      <c r="K31" s="25" t="s">
        <v>831</v>
      </c>
      <c r="L31" s="43" t="s">
        <v>777</v>
      </c>
      <c r="M31" s="25">
        <v>2</v>
      </c>
      <c r="N31" s="25">
        <v>4</v>
      </c>
      <c r="O31" s="25">
        <f t="shared" si="1"/>
        <v>8</v>
      </c>
      <c r="P31" s="25" t="str">
        <f>VLOOKUP(O31,'TABLA DATOS'!$A$1:$B$65,2,FALSE)</f>
        <v>MEDIO</v>
      </c>
    </row>
    <row r="32" spans="1:16" ht="59.25" customHeight="1" x14ac:dyDescent="0.3">
      <c r="A32" s="158"/>
      <c r="B32" s="167"/>
      <c r="C32" s="174"/>
      <c r="D32" s="174"/>
      <c r="E32" s="167" t="s">
        <v>784</v>
      </c>
      <c r="F32" s="20" t="s">
        <v>785</v>
      </c>
      <c r="G32" s="25">
        <v>1</v>
      </c>
      <c r="H32" s="25">
        <v>8</v>
      </c>
      <c r="I32" s="25">
        <f t="shared" si="0"/>
        <v>8</v>
      </c>
      <c r="J32" s="25" t="str">
        <f>VLOOKUP(I32,'TABLA DATOS'!$A$1:$B$65,2,FALSE)</f>
        <v>MEDIO</v>
      </c>
      <c r="K32" s="25" t="s">
        <v>831</v>
      </c>
      <c r="L32" s="43" t="s">
        <v>734</v>
      </c>
      <c r="M32" s="25">
        <v>1</v>
      </c>
      <c r="N32" s="25">
        <v>4</v>
      </c>
      <c r="O32" s="25">
        <f t="shared" si="1"/>
        <v>4</v>
      </c>
      <c r="P32" s="25" t="str">
        <f>VLOOKUP(O32,'TABLA DATOS'!$A$1:$B$65,2,FALSE)</f>
        <v>BAJO</v>
      </c>
    </row>
    <row r="33" spans="1:16" ht="71.25" customHeight="1" x14ac:dyDescent="0.3">
      <c r="A33" s="158"/>
      <c r="B33" s="167"/>
      <c r="C33" s="174"/>
      <c r="D33" s="174"/>
      <c r="E33" s="167"/>
      <c r="F33" s="19" t="s">
        <v>735</v>
      </c>
      <c r="G33" s="25">
        <v>1</v>
      </c>
      <c r="H33" s="25">
        <v>4</v>
      </c>
      <c r="I33" s="25">
        <f t="shared" si="0"/>
        <v>4</v>
      </c>
      <c r="J33" s="25" t="str">
        <f>VLOOKUP(I33,'TABLA DATOS'!$A$1:$B$65,2,FALSE)</f>
        <v>BAJO</v>
      </c>
      <c r="K33" s="25" t="s">
        <v>831</v>
      </c>
      <c r="L33" s="43" t="s">
        <v>736</v>
      </c>
      <c r="M33" s="25">
        <v>1</v>
      </c>
      <c r="N33" s="25">
        <v>2</v>
      </c>
      <c r="O33" s="25">
        <f t="shared" si="1"/>
        <v>2</v>
      </c>
      <c r="P33" s="25" t="str">
        <f>VLOOKUP(O33,'TABLA DATOS'!$A$1:$B$65,2,FALSE)</f>
        <v>BAJO</v>
      </c>
    </row>
    <row r="34" spans="1:16" x14ac:dyDescent="0.3">
      <c r="B34" s="5"/>
    </row>
    <row r="35" spans="1:16" x14ac:dyDescent="0.3">
      <c r="B35" s="5"/>
    </row>
    <row r="36" spans="1:16" x14ac:dyDescent="0.3">
      <c r="B36" s="5"/>
    </row>
  </sheetData>
  <mergeCells count="43">
    <mergeCell ref="E32:E33"/>
    <mergeCell ref="A20:A33"/>
    <mergeCell ref="B20:B25"/>
    <mergeCell ref="C20:C25"/>
    <mergeCell ref="D20:D25"/>
    <mergeCell ref="E20:E23"/>
    <mergeCell ref="B26:B33"/>
    <mergeCell ref="C26:C33"/>
    <mergeCell ref="D26:D33"/>
    <mergeCell ref="E26:E29"/>
    <mergeCell ref="A11:A12"/>
    <mergeCell ref="B11:B12"/>
    <mergeCell ref="C11:C12"/>
    <mergeCell ref="D11:D12"/>
    <mergeCell ref="E11:E12"/>
    <mergeCell ref="A13:A19"/>
    <mergeCell ref="B14:B17"/>
    <mergeCell ref="B18:B19"/>
    <mergeCell ref="C14:C17"/>
    <mergeCell ref="C18:C19"/>
    <mergeCell ref="A5:A10"/>
    <mergeCell ref="C5:C7"/>
    <mergeCell ref="D5:D7"/>
    <mergeCell ref="E5:E7"/>
    <mergeCell ref="C8:C10"/>
    <mergeCell ref="D8:D10"/>
    <mergeCell ref="E8:E10"/>
    <mergeCell ref="B5:B10"/>
    <mergeCell ref="B1:P1"/>
    <mergeCell ref="D18:D19"/>
    <mergeCell ref="M2:P2"/>
    <mergeCell ref="G3:J3"/>
    <mergeCell ref="K3:K4"/>
    <mergeCell ref="M3:P3"/>
    <mergeCell ref="C2:D2"/>
    <mergeCell ref="G2:J2"/>
    <mergeCell ref="D14:D17"/>
    <mergeCell ref="C3:C4"/>
    <mergeCell ref="D3:D4"/>
    <mergeCell ref="E3:E4"/>
    <mergeCell ref="F3:F4"/>
    <mergeCell ref="L3:L4"/>
    <mergeCell ref="L5:L7"/>
  </mergeCells>
  <conditionalFormatting sqref="J2">
    <cfRule type="containsText" dxfId="120" priority="16" stopIfTrue="1" operator="containsText" text="INTOLERABLE">
      <formula>NOT(ISERROR(SEARCH("INTOLERABLE",J2)))</formula>
    </cfRule>
    <cfRule type="containsText" dxfId="119" priority="17" stopIfTrue="1" operator="containsText" text="ALTO">
      <formula>NOT(ISERROR(SEARCH("ALTO",J2)))</formula>
    </cfRule>
    <cfRule type="containsText" dxfId="118" priority="18" stopIfTrue="1" operator="containsText" text="MEDIO">
      <formula>NOT(ISERROR(SEARCH("MEDIO",J2)))</formula>
    </cfRule>
    <cfRule type="containsText" dxfId="117" priority="19" stopIfTrue="1" operator="containsText" text="BAJO">
      <formula>NOT(ISERROR(SEARCH("BAJO",J2)))</formula>
    </cfRule>
  </conditionalFormatting>
  <conditionalFormatting sqref="J5:K33">
    <cfRule type="containsText" dxfId="116" priority="9" stopIfTrue="1" operator="containsText" text="INTOLERABLE">
      <formula>NOT(ISERROR(SEARCH("INTOLERABLE",J5)))</formula>
    </cfRule>
    <cfRule type="containsText" dxfId="115" priority="10" stopIfTrue="1" operator="containsText" text="ALTO">
      <formula>NOT(ISERROR(SEARCH("ALTO",J5)))</formula>
    </cfRule>
    <cfRule type="containsText" dxfId="114" priority="11" stopIfTrue="1" operator="containsText" text="MEDIO">
      <formula>NOT(ISERROR(SEARCH("MEDIO",J5)))</formula>
    </cfRule>
    <cfRule type="containsText" dxfId="113" priority="12" stopIfTrue="1" operator="containsText" text="BAJO">
      <formula>NOT(ISERROR(SEARCH("BAJO",J5)))</formula>
    </cfRule>
  </conditionalFormatting>
  <conditionalFormatting sqref="P2">
    <cfRule type="containsText" dxfId="112" priority="13" stopIfTrue="1" operator="containsText" text="ALTO">
      <formula>NOT(ISERROR(SEARCH("ALTO",P2)))</formula>
    </cfRule>
    <cfRule type="containsText" dxfId="111" priority="14" stopIfTrue="1" operator="containsText" text="MEDIO">
      <formula>NOT(ISERROR(SEARCH("MEDIO",P2)))</formula>
    </cfRule>
    <cfRule type="containsText" dxfId="110" priority="15" stopIfTrue="1" operator="containsText" text="BAJO">
      <formula>NOT(ISERROR(SEARCH("BAJO",P2)))</formula>
    </cfRule>
    <cfRule type="cellIs" dxfId="109" priority="20" stopIfTrue="1" operator="equal">
      <formula>"A"</formula>
    </cfRule>
    <cfRule type="cellIs" dxfId="108" priority="21" stopIfTrue="1" operator="equal">
      <formula>"M"</formula>
    </cfRule>
    <cfRule type="cellIs" dxfId="107" priority="22" stopIfTrue="1" operator="equal">
      <formula>"NA"</formula>
    </cfRule>
  </conditionalFormatting>
  <conditionalFormatting sqref="P4:P33">
    <cfRule type="containsText" dxfId="106" priority="1" stopIfTrue="1" operator="containsText" text="INTOLERABLE">
      <formula>NOT(ISERROR(SEARCH("INTOLERABLE",P4)))</formula>
    </cfRule>
    <cfRule type="containsText" dxfId="105" priority="2" stopIfTrue="1" operator="containsText" text="ALTO">
      <formula>NOT(ISERROR(SEARCH("ALTO",P4)))</formula>
    </cfRule>
    <cfRule type="containsText" dxfId="104" priority="3" stopIfTrue="1" operator="containsText" text="MEDIO">
      <formula>NOT(ISERROR(SEARCH("MEDIO",P4)))</formula>
    </cfRule>
    <cfRule type="containsText" dxfId="103" priority="4" stopIfTrue="1" operator="containsText" text="BAJO">
      <formula>NOT(ISERROR(SEARCH("BAJO",P4)))</formula>
    </cfRule>
  </conditionalFormatting>
  <pageMargins left="0.7" right="0.7" top="0.75" bottom="0.75" header="0.3" footer="0.3"/>
  <pageSetup scale="3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8319D6-3B10-4CC1-ABC5-F96986E16704}">
          <x14:formula1>
            <xm:f>'TABLA DATOS'!$H$2:$H$5</xm:f>
          </x14:formula1>
          <xm:sqref>G5:H33 M5:N33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91"/>
  <sheetViews>
    <sheetView view="pageBreakPreview" zoomScale="75" zoomScaleNormal="75" zoomScaleSheetLayoutView="75" workbookViewId="0">
      <selection activeCell="B1" sqref="B1:Q1"/>
    </sheetView>
  </sheetViews>
  <sheetFormatPr baseColWidth="10" defaultRowHeight="14.4" x14ac:dyDescent="0.3"/>
  <cols>
    <col min="1" max="1" width="27.33203125" customWidth="1"/>
    <col min="2" max="2" width="30.88671875" customWidth="1"/>
    <col min="3" max="3" width="11.6640625" customWidth="1"/>
    <col min="4" max="4" width="8.5546875" customWidth="1"/>
    <col min="5" max="5" width="21.6640625" customWidth="1"/>
    <col min="6" max="6" width="24.5546875" customWidth="1"/>
    <col min="7" max="7" width="6.6640625" style="4" customWidth="1"/>
    <col min="8" max="8" width="6" style="4" customWidth="1"/>
    <col min="9" max="9" width="6.6640625" customWidth="1"/>
    <col min="10" max="10" width="9.88671875" customWidth="1"/>
    <col min="11" max="11" width="24.33203125" customWidth="1"/>
    <col min="12" max="12" width="34.88671875" customWidth="1"/>
    <col min="13" max="14" width="6.6640625" style="3" customWidth="1"/>
    <col min="15" max="15" width="7.109375" style="3" customWidth="1"/>
    <col min="16" max="16" width="19.33203125" customWidth="1"/>
    <col min="17" max="17" width="38.109375" customWidth="1"/>
    <col min="18" max="20" width="0" hidden="1" customWidth="1"/>
    <col min="22" max="28" width="0" hidden="1" customWidth="1"/>
  </cols>
  <sheetData>
    <row r="1" spans="1:28" ht="62.25" customHeight="1" x14ac:dyDescent="0.3">
      <c r="A1" s="58"/>
      <c r="B1" s="187" t="s">
        <v>825</v>
      </c>
      <c r="C1" s="188"/>
      <c r="D1" s="188"/>
      <c r="E1" s="188"/>
      <c r="F1" s="188"/>
      <c r="G1" s="188"/>
      <c r="H1" s="188"/>
      <c r="I1" s="188"/>
      <c r="J1" s="188"/>
      <c r="K1" s="188"/>
      <c r="L1" s="188"/>
      <c r="M1" s="188"/>
      <c r="N1" s="188"/>
      <c r="O1" s="188"/>
      <c r="P1" s="188"/>
      <c r="Q1" s="189"/>
      <c r="W1" t="s">
        <v>499</v>
      </c>
      <c r="Z1" t="s">
        <v>496</v>
      </c>
      <c r="AA1">
        <v>0</v>
      </c>
      <c r="AB1">
        <v>320</v>
      </c>
    </row>
    <row r="2" spans="1:28" ht="84.75" customHeight="1" x14ac:dyDescent="0.3">
      <c r="A2" s="47" t="s">
        <v>827</v>
      </c>
      <c r="B2" s="37" t="s">
        <v>861</v>
      </c>
      <c r="C2" s="164" t="s">
        <v>829</v>
      </c>
      <c r="D2" s="164"/>
      <c r="E2" s="37" t="s">
        <v>861</v>
      </c>
      <c r="F2" s="14" t="s">
        <v>821</v>
      </c>
      <c r="G2" s="170" t="s">
        <v>861</v>
      </c>
      <c r="H2" s="170"/>
      <c r="I2" s="170"/>
      <c r="J2" s="170"/>
      <c r="K2" s="44" t="s">
        <v>791</v>
      </c>
      <c r="L2" s="45" t="s">
        <v>861</v>
      </c>
      <c r="M2" s="167" t="s">
        <v>830</v>
      </c>
      <c r="N2" s="167"/>
      <c r="O2" s="167"/>
      <c r="P2" s="167"/>
      <c r="Q2" s="167"/>
      <c r="Z2" t="s">
        <v>497</v>
      </c>
      <c r="AA2">
        <v>321</v>
      </c>
      <c r="AB2">
        <v>2100</v>
      </c>
    </row>
    <row r="3" spans="1:28" ht="29.25" customHeight="1" thickBot="1" x14ac:dyDescent="0.35">
      <c r="A3" s="49" t="s">
        <v>189</v>
      </c>
      <c r="B3" s="23" t="s">
        <v>127</v>
      </c>
      <c r="C3" s="142" t="s">
        <v>125</v>
      </c>
      <c r="D3" s="142" t="s">
        <v>322</v>
      </c>
      <c r="E3" s="136" t="s">
        <v>119</v>
      </c>
      <c r="F3" s="136" t="s">
        <v>651</v>
      </c>
      <c r="G3" s="190" t="s">
        <v>820</v>
      </c>
      <c r="H3" s="191"/>
      <c r="I3" s="191"/>
      <c r="J3" s="192"/>
      <c r="K3" s="136" t="s">
        <v>819</v>
      </c>
      <c r="L3" s="136" t="s">
        <v>123</v>
      </c>
      <c r="M3" s="145" t="s">
        <v>126</v>
      </c>
      <c r="N3" s="186"/>
      <c r="O3" s="186"/>
      <c r="P3" s="146"/>
      <c r="Q3" s="48"/>
      <c r="Z3" t="s">
        <v>498</v>
      </c>
      <c r="AA3">
        <v>2101</v>
      </c>
      <c r="AB3">
        <v>6400</v>
      </c>
    </row>
    <row r="4" spans="1:28" ht="93.75" customHeight="1" thickBot="1" x14ac:dyDescent="0.35">
      <c r="A4" s="49" t="s">
        <v>30</v>
      </c>
      <c r="B4" s="15" t="s">
        <v>31</v>
      </c>
      <c r="C4" s="142"/>
      <c r="D4" s="142"/>
      <c r="E4" s="136"/>
      <c r="F4" s="136"/>
      <c r="G4" s="16" t="s">
        <v>120</v>
      </c>
      <c r="H4" s="16" t="s">
        <v>121</v>
      </c>
      <c r="I4" s="16" t="s">
        <v>122</v>
      </c>
      <c r="J4" s="16" t="s">
        <v>124</v>
      </c>
      <c r="K4" s="136"/>
      <c r="L4" s="136"/>
      <c r="M4" s="16" t="s">
        <v>120</v>
      </c>
      <c r="N4" s="16" t="s">
        <v>121</v>
      </c>
      <c r="O4" s="16" t="s">
        <v>822</v>
      </c>
      <c r="P4" s="16" t="s">
        <v>124</v>
      </c>
      <c r="Q4" s="50" t="s">
        <v>9</v>
      </c>
      <c r="R4" s="22" t="s">
        <v>647</v>
      </c>
      <c r="S4" s="2" t="s">
        <v>508</v>
      </c>
      <c r="T4" s="2" t="s">
        <v>509</v>
      </c>
      <c r="W4" s="7" t="s">
        <v>495</v>
      </c>
      <c r="X4" s="7" t="s">
        <v>500</v>
      </c>
      <c r="Y4" s="7" t="s">
        <v>501</v>
      </c>
      <c r="Z4" s="7" t="s">
        <v>502</v>
      </c>
    </row>
    <row r="5" spans="1:28" ht="60" customHeight="1" x14ac:dyDescent="0.3">
      <c r="A5" s="183" t="s">
        <v>86</v>
      </c>
      <c r="B5" s="173" t="s">
        <v>111</v>
      </c>
      <c r="C5" s="180" t="s">
        <v>35</v>
      </c>
      <c r="D5" s="180" t="s">
        <v>71</v>
      </c>
      <c r="E5" s="24" t="s">
        <v>391</v>
      </c>
      <c r="F5" s="24" t="s">
        <v>144</v>
      </c>
      <c r="G5" s="25">
        <v>2</v>
      </c>
      <c r="H5" s="25">
        <v>8</v>
      </c>
      <c r="I5" s="25">
        <f>G5*H5</f>
        <v>16</v>
      </c>
      <c r="J5" s="25" t="str">
        <f>VLOOKUP(I5,'TABLA DATOS'!$A$1:$B$65,2,FALSE)</f>
        <v>ALTO</v>
      </c>
      <c r="K5" s="25" t="s">
        <v>839</v>
      </c>
      <c r="L5" s="28" t="s">
        <v>662</v>
      </c>
      <c r="M5" s="25">
        <v>2</v>
      </c>
      <c r="N5" s="25">
        <v>4</v>
      </c>
      <c r="O5" s="25">
        <f>M5*N5</f>
        <v>8</v>
      </c>
      <c r="P5" s="25" t="str">
        <f>VLOOKUP(O5,'TABLA DATOS'!$A$1:$B$65,2,FALSE)</f>
        <v>MEDIO</v>
      </c>
      <c r="Q5" s="59" t="s">
        <v>226</v>
      </c>
      <c r="W5">
        <f>M5*100</f>
        <v>200</v>
      </c>
      <c r="X5">
        <f>G5*H5*W5</f>
        <v>3200</v>
      </c>
      <c r="Y5" t="str">
        <f>IF(X5&lt;$AA$2,$Z$1,IF(X5&gt;$AB$2,$Z$3,$Z$2))</f>
        <v>NA</v>
      </c>
      <c r="Z5" t="b">
        <f>Y5=O5</f>
        <v>0</v>
      </c>
    </row>
    <row r="6" spans="1:28" ht="33" customHeight="1" x14ac:dyDescent="0.3">
      <c r="A6" s="183"/>
      <c r="B6" s="173"/>
      <c r="C6" s="180"/>
      <c r="D6" s="180"/>
      <c r="E6" s="24" t="s">
        <v>145</v>
      </c>
      <c r="F6" s="24" t="s">
        <v>147</v>
      </c>
      <c r="G6" s="25">
        <v>4</v>
      </c>
      <c r="H6" s="25">
        <v>2</v>
      </c>
      <c r="I6" s="25">
        <f t="shared" ref="I6:I69" si="0">G6*H6</f>
        <v>8</v>
      </c>
      <c r="J6" s="25" t="str">
        <f>VLOOKUP(I6,'TABLA DATOS'!$A$1:$B$65,2,FALSE)</f>
        <v>MEDIO</v>
      </c>
      <c r="K6" s="25" t="s">
        <v>818</v>
      </c>
      <c r="L6" s="28" t="s">
        <v>148</v>
      </c>
      <c r="M6" s="25">
        <v>4</v>
      </c>
      <c r="N6" s="25">
        <v>1</v>
      </c>
      <c r="O6" s="25">
        <f t="shared" ref="O6:O69" si="1">M6*N6</f>
        <v>4</v>
      </c>
      <c r="P6" s="25" t="str">
        <f>VLOOKUP(O6,'TABLA DATOS'!$A$1:$B$65,2,FALSE)</f>
        <v>BAJO</v>
      </c>
      <c r="Q6" s="59" t="s">
        <v>225</v>
      </c>
      <c r="W6">
        <f t="shared" ref="W6:W69" si="2">M6*100</f>
        <v>400</v>
      </c>
      <c r="X6">
        <f t="shared" ref="X6:X69" si="3">G6*H6*W6</f>
        <v>3200</v>
      </c>
      <c r="Y6" t="str">
        <f>IF(X6&lt;$AA$2,$Z$1,IF(X6&gt;$AB$2,$Z$3,$Z$2))</f>
        <v>NA</v>
      </c>
      <c r="Z6" t="b">
        <f>Y6=O6</f>
        <v>0</v>
      </c>
    </row>
    <row r="7" spans="1:28" ht="46.5" customHeight="1" x14ac:dyDescent="0.3">
      <c r="A7" s="183"/>
      <c r="B7" s="173"/>
      <c r="C7" s="180"/>
      <c r="D7" s="180"/>
      <c r="E7" s="24" t="s">
        <v>146</v>
      </c>
      <c r="F7" s="24" t="s">
        <v>147</v>
      </c>
      <c r="G7" s="25">
        <v>4</v>
      </c>
      <c r="H7" s="25">
        <v>2</v>
      </c>
      <c r="I7" s="25">
        <f t="shared" si="0"/>
        <v>8</v>
      </c>
      <c r="J7" s="25" t="str">
        <f>VLOOKUP(I7,'TABLA DATOS'!$A$1:$B$65,2,FALSE)</f>
        <v>MEDIO</v>
      </c>
      <c r="K7" s="25" t="s">
        <v>818</v>
      </c>
      <c r="L7" s="28" t="s">
        <v>148</v>
      </c>
      <c r="M7" s="25">
        <v>4</v>
      </c>
      <c r="N7" s="25">
        <v>1</v>
      </c>
      <c r="O7" s="25">
        <f t="shared" si="1"/>
        <v>4</v>
      </c>
      <c r="P7" s="25" t="str">
        <f>VLOOKUP(O7,'TABLA DATOS'!$A$1:$B$65,2,FALSE)</f>
        <v>BAJO</v>
      </c>
      <c r="Q7" s="59" t="s">
        <v>224</v>
      </c>
      <c r="W7">
        <f t="shared" si="2"/>
        <v>400</v>
      </c>
      <c r="X7">
        <f t="shared" si="3"/>
        <v>3200</v>
      </c>
      <c r="Y7" t="str">
        <f t="shared" ref="Y7:Y69" si="4">IF(X7&lt;$AA$2,$Z$1,IF(X7&gt;$AB$2,$Z$3,$Z$2))</f>
        <v>NA</v>
      </c>
      <c r="Z7" t="b">
        <f t="shared" ref="Z7:Z69" si="5">Y7=O7</f>
        <v>0</v>
      </c>
    </row>
    <row r="8" spans="1:28" ht="33.75" customHeight="1" x14ac:dyDescent="0.3">
      <c r="A8" s="183"/>
      <c r="B8" s="173"/>
      <c r="C8" s="180"/>
      <c r="D8" s="180"/>
      <c r="E8" s="24" t="s">
        <v>142</v>
      </c>
      <c r="F8" s="24" t="s">
        <v>143</v>
      </c>
      <c r="G8" s="25">
        <v>2</v>
      </c>
      <c r="H8" s="25">
        <v>8</v>
      </c>
      <c r="I8" s="25">
        <f t="shared" si="0"/>
        <v>16</v>
      </c>
      <c r="J8" s="25" t="str">
        <f>VLOOKUP(I8,'TABLA DATOS'!$A$1:$B$65,2,FALSE)</f>
        <v>ALTO</v>
      </c>
      <c r="K8" s="25" t="s">
        <v>818</v>
      </c>
      <c r="L8" s="28" t="s">
        <v>149</v>
      </c>
      <c r="M8" s="25">
        <v>2</v>
      </c>
      <c r="N8" s="25">
        <v>4</v>
      </c>
      <c r="O8" s="25">
        <f t="shared" si="1"/>
        <v>8</v>
      </c>
      <c r="P8" s="25" t="str">
        <f>VLOOKUP(O8,'TABLA DATOS'!$A$1:$B$65,2,FALSE)</f>
        <v>MEDIO</v>
      </c>
      <c r="Q8" s="59" t="s">
        <v>225</v>
      </c>
      <c r="W8">
        <f t="shared" si="2"/>
        <v>200</v>
      </c>
      <c r="X8">
        <f t="shared" si="3"/>
        <v>3200</v>
      </c>
      <c r="Y8" t="str">
        <f t="shared" si="4"/>
        <v>NA</v>
      </c>
      <c r="Z8" t="b">
        <f t="shared" si="5"/>
        <v>0</v>
      </c>
    </row>
    <row r="9" spans="1:28" ht="74.25" customHeight="1" x14ac:dyDescent="0.3">
      <c r="A9" s="183"/>
      <c r="B9" s="173"/>
      <c r="C9" s="180"/>
      <c r="D9" s="180"/>
      <c r="E9" s="18" t="s">
        <v>517</v>
      </c>
      <c r="F9" s="18" t="s">
        <v>192</v>
      </c>
      <c r="G9" s="25">
        <v>2</v>
      </c>
      <c r="H9" s="25">
        <v>4</v>
      </c>
      <c r="I9" s="25">
        <f t="shared" si="0"/>
        <v>8</v>
      </c>
      <c r="J9" s="25" t="str">
        <f>VLOOKUP(I9,'TABLA DATOS'!$A$1:$B$65,2,FALSE)</f>
        <v>MEDIO</v>
      </c>
      <c r="K9" s="25" t="s">
        <v>835</v>
      </c>
      <c r="L9" s="25" t="s">
        <v>518</v>
      </c>
      <c r="M9" s="25">
        <v>2</v>
      </c>
      <c r="N9" s="25">
        <v>2</v>
      </c>
      <c r="O9" s="25">
        <f t="shared" si="1"/>
        <v>4</v>
      </c>
      <c r="P9" s="25" t="str">
        <f>VLOOKUP(O9,'TABLA DATOS'!$A$1:$B$65,2,FALSE)</f>
        <v>BAJO</v>
      </c>
      <c r="Q9" s="60" t="s">
        <v>842</v>
      </c>
      <c r="W9">
        <f t="shared" si="2"/>
        <v>200</v>
      </c>
      <c r="X9">
        <f t="shared" si="3"/>
        <v>1600</v>
      </c>
      <c r="Y9" t="str">
        <f t="shared" si="4"/>
        <v>M</v>
      </c>
      <c r="Z9" t="b">
        <f t="shared" si="5"/>
        <v>0</v>
      </c>
    </row>
    <row r="10" spans="1:28" ht="73.5" customHeight="1" x14ac:dyDescent="0.3">
      <c r="A10" s="183"/>
      <c r="B10" s="180" t="s">
        <v>87</v>
      </c>
      <c r="C10" s="180" t="s">
        <v>35</v>
      </c>
      <c r="D10" s="180" t="s">
        <v>71</v>
      </c>
      <c r="E10" s="24" t="s">
        <v>137</v>
      </c>
      <c r="F10" s="24" t="s">
        <v>131</v>
      </c>
      <c r="G10" s="25">
        <v>2</v>
      </c>
      <c r="H10" s="25">
        <v>2</v>
      </c>
      <c r="I10" s="25">
        <f t="shared" si="0"/>
        <v>4</v>
      </c>
      <c r="J10" s="25" t="str">
        <f>VLOOKUP(I10,'TABLA DATOS'!$A$1:$B$65,2,FALSE)</f>
        <v>BAJO</v>
      </c>
      <c r="K10" s="25" t="s">
        <v>835</v>
      </c>
      <c r="L10" s="28" t="s">
        <v>8</v>
      </c>
      <c r="M10" s="25">
        <v>2</v>
      </c>
      <c r="N10" s="25">
        <v>1</v>
      </c>
      <c r="O10" s="25">
        <f t="shared" si="1"/>
        <v>2</v>
      </c>
      <c r="P10" s="25" t="str">
        <f>VLOOKUP(O10,'TABLA DATOS'!$A$1:$B$65,2,FALSE)</f>
        <v>BAJO</v>
      </c>
      <c r="Q10" s="59" t="s">
        <v>227</v>
      </c>
      <c r="W10">
        <f t="shared" si="2"/>
        <v>200</v>
      </c>
      <c r="X10">
        <f t="shared" si="3"/>
        <v>800</v>
      </c>
      <c r="Y10" t="str">
        <f t="shared" si="4"/>
        <v>M</v>
      </c>
      <c r="Z10" t="b">
        <f t="shared" si="5"/>
        <v>0</v>
      </c>
    </row>
    <row r="11" spans="1:28" ht="27.6" x14ac:dyDescent="0.3">
      <c r="A11" s="183"/>
      <c r="B11" s="180"/>
      <c r="C11" s="180"/>
      <c r="D11" s="180"/>
      <c r="E11" s="24" t="s">
        <v>138</v>
      </c>
      <c r="F11" s="24" t="s">
        <v>136</v>
      </c>
      <c r="G11" s="25">
        <v>2</v>
      </c>
      <c r="H11" s="25">
        <v>2</v>
      </c>
      <c r="I11" s="25">
        <f t="shared" si="0"/>
        <v>4</v>
      </c>
      <c r="J11" s="25" t="str">
        <f>VLOOKUP(I11,'TABLA DATOS'!$A$1:$B$65,2,FALSE)</f>
        <v>BAJO</v>
      </c>
      <c r="K11" s="25" t="s">
        <v>834</v>
      </c>
      <c r="L11" s="28" t="s">
        <v>140</v>
      </c>
      <c r="M11" s="25">
        <v>2</v>
      </c>
      <c r="N11" s="25">
        <v>1</v>
      </c>
      <c r="O11" s="25">
        <f t="shared" si="1"/>
        <v>2</v>
      </c>
      <c r="P11" s="25" t="str">
        <f>VLOOKUP(O11,'TABLA DATOS'!$A$1:$B$65,2,FALSE)</f>
        <v>BAJO</v>
      </c>
      <c r="Q11" s="59" t="s">
        <v>454</v>
      </c>
      <c r="W11">
        <f t="shared" si="2"/>
        <v>200</v>
      </c>
      <c r="X11">
        <f t="shared" si="3"/>
        <v>800</v>
      </c>
      <c r="Y11" t="str">
        <f t="shared" si="4"/>
        <v>M</v>
      </c>
      <c r="Z11" t="b">
        <f t="shared" si="5"/>
        <v>0</v>
      </c>
    </row>
    <row r="12" spans="1:28" ht="34.5" customHeight="1" x14ac:dyDescent="0.3">
      <c r="A12" s="183"/>
      <c r="B12" s="180"/>
      <c r="C12" s="180"/>
      <c r="D12" s="180"/>
      <c r="E12" s="24" t="s">
        <v>133</v>
      </c>
      <c r="F12" s="24" t="s">
        <v>134</v>
      </c>
      <c r="G12" s="25">
        <v>2</v>
      </c>
      <c r="H12" s="25">
        <v>2</v>
      </c>
      <c r="I12" s="25">
        <f t="shared" si="0"/>
        <v>4</v>
      </c>
      <c r="J12" s="25" t="str">
        <f>VLOOKUP(I12,'TABLA DATOS'!$A$1:$B$65,2,FALSE)</f>
        <v>BAJO</v>
      </c>
      <c r="K12" s="25" t="s">
        <v>834</v>
      </c>
      <c r="L12" s="28" t="s">
        <v>135</v>
      </c>
      <c r="M12" s="25">
        <v>2</v>
      </c>
      <c r="N12" s="25">
        <v>1</v>
      </c>
      <c r="O12" s="25">
        <f t="shared" si="1"/>
        <v>2</v>
      </c>
      <c r="P12" s="25" t="str">
        <f>VLOOKUP(O12,'TABLA DATOS'!$A$1:$B$65,2,FALSE)</f>
        <v>BAJO</v>
      </c>
      <c r="Q12" s="59" t="s">
        <v>455</v>
      </c>
      <c r="W12">
        <f t="shared" si="2"/>
        <v>200</v>
      </c>
      <c r="X12">
        <f t="shared" si="3"/>
        <v>800</v>
      </c>
      <c r="Y12" t="str">
        <f t="shared" si="4"/>
        <v>M</v>
      </c>
      <c r="Z12" t="b">
        <f t="shared" si="5"/>
        <v>0</v>
      </c>
    </row>
    <row r="13" spans="1:28" ht="48" customHeight="1" x14ac:dyDescent="0.3">
      <c r="A13" s="183"/>
      <c r="B13" s="180"/>
      <c r="C13" s="180"/>
      <c r="D13" s="180"/>
      <c r="E13" s="24" t="s">
        <v>378</v>
      </c>
      <c r="F13" s="24" t="s">
        <v>141</v>
      </c>
      <c r="G13" s="25">
        <v>2</v>
      </c>
      <c r="H13" s="25">
        <v>2</v>
      </c>
      <c r="I13" s="25">
        <f t="shared" si="0"/>
        <v>4</v>
      </c>
      <c r="J13" s="25" t="str">
        <f>VLOOKUP(I13,'TABLA DATOS'!$A$1:$B$65,2,FALSE)</f>
        <v>BAJO</v>
      </c>
      <c r="K13" s="25" t="s">
        <v>834</v>
      </c>
      <c r="L13" s="28" t="s">
        <v>653</v>
      </c>
      <c r="M13" s="25">
        <v>2</v>
      </c>
      <c r="N13" s="25">
        <v>1</v>
      </c>
      <c r="O13" s="25">
        <f t="shared" si="1"/>
        <v>2</v>
      </c>
      <c r="P13" s="25" t="str">
        <f>VLOOKUP(O13,'TABLA DATOS'!$A$1:$B$65,2,FALSE)</f>
        <v>BAJO</v>
      </c>
      <c r="Q13" s="59" t="s">
        <v>455</v>
      </c>
      <c r="W13">
        <f t="shared" si="2"/>
        <v>200</v>
      </c>
      <c r="X13">
        <f t="shared" si="3"/>
        <v>800</v>
      </c>
      <c r="Y13" t="str">
        <f t="shared" si="4"/>
        <v>M</v>
      </c>
      <c r="Z13" t="b">
        <f t="shared" si="5"/>
        <v>0</v>
      </c>
    </row>
    <row r="14" spans="1:28" ht="44.25" customHeight="1" x14ac:dyDescent="0.3">
      <c r="A14" s="183"/>
      <c r="B14" s="180"/>
      <c r="C14" s="180"/>
      <c r="D14" s="180"/>
      <c r="E14" s="24" t="s">
        <v>377</v>
      </c>
      <c r="F14" s="24" t="s">
        <v>190</v>
      </c>
      <c r="G14" s="25">
        <v>2</v>
      </c>
      <c r="H14" s="25">
        <v>2</v>
      </c>
      <c r="I14" s="25">
        <f t="shared" si="0"/>
        <v>4</v>
      </c>
      <c r="J14" s="25" t="str">
        <f>VLOOKUP(I14,'TABLA DATOS'!$A$1:$B$65,2,FALSE)</f>
        <v>BAJO</v>
      </c>
      <c r="K14" s="25" t="s">
        <v>834</v>
      </c>
      <c r="L14" s="28" t="s">
        <v>356</v>
      </c>
      <c r="M14" s="25">
        <v>2</v>
      </c>
      <c r="N14" s="25">
        <v>1</v>
      </c>
      <c r="O14" s="25">
        <f t="shared" si="1"/>
        <v>2</v>
      </c>
      <c r="P14" s="25" t="str">
        <f>VLOOKUP(O14,'TABLA DATOS'!$A$1:$B$65,2,FALSE)</f>
        <v>BAJO</v>
      </c>
      <c r="Q14" s="59" t="s">
        <v>374</v>
      </c>
      <c r="W14">
        <f t="shared" si="2"/>
        <v>200</v>
      </c>
      <c r="X14">
        <f t="shared" si="3"/>
        <v>800</v>
      </c>
      <c r="Y14" t="str">
        <f t="shared" si="4"/>
        <v>M</v>
      </c>
      <c r="Z14" t="b">
        <f t="shared" si="5"/>
        <v>0</v>
      </c>
    </row>
    <row r="15" spans="1:28" ht="49.5" customHeight="1" x14ac:dyDescent="0.3">
      <c r="A15" s="183"/>
      <c r="B15" s="180"/>
      <c r="C15" s="180"/>
      <c r="D15" s="180"/>
      <c r="E15" s="24" t="s">
        <v>139</v>
      </c>
      <c r="F15" s="24" t="s">
        <v>132</v>
      </c>
      <c r="G15" s="25">
        <v>2</v>
      </c>
      <c r="H15" s="25">
        <v>2</v>
      </c>
      <c r="I15" s="25">
        <f t="shared" si="0"/>
        <v>4</v>
      </c>
      <c r="J15" s="25" t="str">
        <f>VLOOKUP(I15,'TABLA DATOS'!$A$1:$B$65,2,FALSE)</f>
        <v>BAJO</v>
      </c>
      <c r="K15" s="25" t="s">
        <v>834</v>
      </c>
      <c r="L15" s="28" t="s">
        <v>254</v>
      </c>
      <c r="M15" s="25">
        <v>2</v>
      </c>
      <c r="N15" s="25">
        <v>1</v>
      </c>
      <c r="O15" s="25">
        <f t="shared" si="1"/>
        <v>2</v>
      </c>
      <c r="P15" s="25" t="str">
        <f>VLOOKUP(O15,'TABLA DATOS'!$A$1:$B$65,2,FALSE)</f>
        <v>BAJO</v>
      </c>
      <c r="Q15" s="59" t="s">
        <v>371</v>
      </c>
      <c r="W15">
        <f t="shared" si="2"/>
        <v>200</v>
      </c>
      <c r="X15">
        <f t="shared" si="3"/>
        <v>800</v>
      </c>
      <c r="Y15" t="str">
        <f t="shared" si="4"/>
        <v>M</v>
      </c>
      <c r="Z15" t="b">
        <f t="shared" si="5"/>
        <v>0</v>
      </c>
    </row>
    <row r="16" spans="1:28" ht="93" customHeight="1" x14ac:dyDescent="0.3">
      <c r="A16" s="183"/>
      <c r="B16" s="173" t="s">
        <v>88</v>
      </c>
      <c r="C16" s="180" t="s">
        <v>35</v>
      </c>
      <c r="D16" s="180" t="s">
        <v>71</v>
      </c>
      <c r="E16" s="180" t="s">
        <v>469</v>
      </c>
      <c r="F16" s="20" t="s">
        <v>230</v>
      </c>
      <c r="G16" s="25">
        <v>2</v>
      </c>
      <c r="H16" s="25">
        <v>4</v>
      </c>
      <c r="I16" s="25">
        <f t="shared" si="0"/>
        <v>8</v>
      </c>
      <c r="J16" s="25" t="str">
        <f>VLOOKUP(I16,'TABLA DATOS'!$A$1:$B$65,2,FALSE)</f>
        <v>MEDIO</v>
      </c>
      <c r="K16" s="25" t="s">
        <v>835</v>
      </c>
      <c r="L16" s="31" t="s">
        <v>468</v>
      </c>
      <c r="M16" s="25">
        <v>2</v>
      </c>
      <c r="N16" s="25">
        <v>2</v>
      </c>
      <c r="O16" s="25">
        <f t="shared" si="1"/>
        <v>4</v>
      </c>
      <c r="P16" s="25" t="str">
        <f>VLOOKUP(O16,'TABLA DATOS'!$A$1:$B$65,2,FALSE)</f>
        <v>BAJO</v>
      </c>
      <c r="Q16" s="61" t="s">
        <v>414</v>
      </c>
      <c r="W16">
        <f t="shared" si="2"/>
        <v>200</v>
      </c>
      <c r="X16">
        <f t="shared" si="3"/>
        <v>1600</v>
      </c>
      <c r="Y16" t="str">
        <f t="shared" si="4"/>
        <v>M</v>
      </c>
      <c r="Z16" t="b">
        <f t="shared" si="5"/>
        <v>0</v>
      </c>
    </row>
    <row r="17" spans="1:26" ht="88.5" customHeight="1" x14ac:dyDescent="0.3">
      <c r="A17" s="183"/>
      <c r="B17" s="173"/>
      <c r="C17" s="180"/>
      <c r="D17" s="180"/>
      <c r="E17" s="180"/>
      <c r="F17" s="20" t="s">
        <v>231</v>
      </c>
      <c r="G17" s="25">
        <v>4</v>
      </c>
      <c r="H17" s="25">
        <v>4</v>
      </c>
      <c r="I17" s="25">
        <f t="shared" si="0"/>
        <v>16</v>
      </c>
      <c r="J17" s="25" t="str">
        <f>VLOOKUP(I17,'TABLA DATOS'!$A$1:$B$65,2,FALSE)</f>
        <v>ALTO</v>
      </c>
      <c r="K17" s="25" t="s">
        <v>835</v>
      </c>
      <c r="L17" s="31" t="s">
        <v>158</v>
      </c>
      <c r="M17" s="25">
        <v>4</v>
      </c>
      <c r="N17" s="25">
        <v>2</v>
      </c>
      <c r="O17" s="25">
        <f t="shared" si="1"/>
        <v>8</v>
      </c>
      <c r="P17" s="25" t="str">
        <f>VLOOKUP(O17,'TABLA DATOS'!$A$1:$B$65,2,FALSE)</f>
        <v>MEDIO</v>
      </c>
      <c r="Q17" s="61" t="s">
        <v>414</v>
      </c>
      <c r="W17">
        <f t="shared" si="2"/>
        <v>400</v>
      </c>
      <c r="X17">
        <f t="shared" si="3"/>
        <v>6400</v>
      </c>
      <c r="Y17" t="str">
        <f t="shared" si="4"/>
        <v>NA</v>
      </c>
      <c r="Z17" t="b">
        <f t="shared" si="5"/>
        <v>0</v>
      </c>
    </row>
    <row r="18" spans="1:26" ht="32.25" customHeight="1" x14ac:dyDescent="0.3">
      <c r="A18" s="183"/>
      <c r="B18" s="173"/>
      <c r="C18" s="180"/>
      <c r="D18" s="180"/>
      <c r="E18" s="20" t="s">
        <v>450</v>
      </c>
      <c r="F18" s="20" t="s">
        <v>195</v>
      </c>
      <c r="G18" s="25">
        <v>1</v>
      </c>
      <c r="H18" s="25">
        <v>8</v>
      </c>
      <c r="I18" s="25">
        <f t="shared" si="0"/>
        <v>8</v>
      </c>
      <c r="J18" s="25" t="str">
        <f>VLOOKUP(I18,'TABLA DATOS'!$A$1:$B$65,2,FALSE)</f>
        <v>MEDIO</v>
      </c>
      <c r="K18" s="25" t="s">
        <v>834</v>
      </c>
      <c r="L18" s="31" t="s">
        <v>36</v>
      </c>
      <c r="M18" s="25">
        <v>1</v>
      </c>
      <c r="N18" s="25">
        <v>4</v>
      </c>
      <c r="O18" s="25">
        <f t="shared" si="1"/>
        <v>4</v>
      </c>
      <c r="P18" s="25" t="str">
        <f>VLOOKUP(O18,'TABLA DATOS'!$A$1:$B$65,2,FALSE)</f>
        <v>BAJO</v>
      </c>
      <c r="Q18" s="61" t="s">
        <v>220</v>
      </c>
      <c r="W18">
        <f t="shared" si="2"/>
        <v>100</v>
      </c>
      <c r="X18">
        <f t="shared" si="3"/>
        <v>800</v>
      </c>
      <c r="Y18" t="str">
        <f t="shared" si="4"/>
        <v>M</v>
      </c>
      <c r="Z18" t="b">
        <f t="shared" si="5"/>
        <v>0</v>
      </c>
    </row>
    <row r="19" spans="1:26" ht="49.5" customHeight="1" x14ac:dyDescent="0.3">
      <c r="A19" s="183"/>
      <c r="B19" s="173"/>
      <c r="C19" s="180"/>
      <c r="D19" s="180"/>
      <c r="E19" s="20" t="s">
        <v>470</v>
      </c>
      <c r="F19" s="20" t="s">
        <v>160</v>
      </c>
      <c r="G19" s="25">
        <v>1</v>
      </c>
      <c r="H19" s="25">
        <v>8</v>
      </c>
      <c r="I19" s="25">
        <f t="shared" si="0"/>
        <v>8</v>
      </c>
      <c r="J19" s="25" t="str">
        <f>VLOOKUP(I19,'TABLA DATOS'!$A$1:$B$65,2,FALSE)</f>
        <v>MEDIO</v>
      </c>
      <c r="K19" s="25" t="s">
        <v>834</v>
      </c>
      <c r="L19" s="31" t="s">
        <v>159</v>
      </c>
      <c r="M19" s="25">
        <v>1</v>
      </c>
      <c r="N19" s="25">
        <v>4</v>
      </c>
      <c r="O19" s="25">
        <f t="shared" si="1"/>
        <v>4</v>
      </c>
      <c r="P19" s="25" t="str">
        <f>VLOOKUP(O19,'TABLA DATOS'!$A$1:$B$65,2,FALSE)</f>
        <v>BAJO</v>
      </c>
      <c r="Q19" s="61" t="s">
        <v>414</v>
      </c>
      <c r="W19">
        <f t="shared" si="2"/>
        <v>100</v>
      </c>
      <c r="X19">
        <f t="shared" si="3"/>
        <v>800</v>
      </c>
      <c r="Y19" t="str">
        <f t="shared" si="4"/>
        <v>M</v>
      </c>
      <c r="Z19" t="b">
        <f t="shared" si="5"/>
        <v>0</v>
      </c>
    </row>
    <row r="20" spans="1:26" ht="60" customHeight="1" x14ac:dyDescent="0.3">
      <c r="A20" s="183"/>
      <c r="B20" s="173"/>
      <c r="C20" s="180"/>
      <c r="D20" s="180"/>
      <c r="E20" s="20" t="s">
        <v>471</v>
      </c>
      <c r="F20" s="20" t="s">
        <v>144</v>
      </c>
      <c r="G20" s="25">
        <v>1</v>
      </c>
      <c r="H20" s="25">
        <v>8</v>
      </c>
      <c r="I20" s="25">
        <f t="shared" si="0"/>
        <v>8</v>
      </c>
      <c r="J20" s="25" t="str">
        <f>VLOOKUP(I20,'TABLA DATOS'!$A$1:$B$65,2,FALSE)</f>
        <v>MEDIO</v>
      </c>
      <c r="K20" s="25" t="s">
        <v>834</v>
      </c>
      <c r="L20" s="31" t="s">
        <v>37</v>
      </c>
      <c r="M20" s="25">
        <v>1</v>
      </c>
      <c r="N20" s="25">
        <v>4</v>
      </c>
      <c r="O20" s="25">
        <f t="shared" si="1"/>
        <v>4</v>
      </c>
      <c r="P20" s="25" t="str">
        <f>VLOOKUP(O20,'TABLA DATOS'!$A$1:$B$65,2,FALSE)</f>
        <v>BAJO</v>
      </c>
      <c r="Q20" s="61" t="s">
        <v>348</v>
      </c>
      <c r="W20">
        <f t="shared" si="2"/>
        <v>100</v>
      </c>
      <c r="X20">
        <f t="shared" si="3"/>
        <v>800</v>
      </c>
      <c r="Y20" t="str">
        <f t="shared" si="4"/>
        <v>M</v>
      </c>
      <c r="Z20" t="b">
        <f t="shared" si="5"/>
        <v>0</v>
      </c>
    </row>
    <row r="21" spans="1:26" ht="106.5" customHeight="1" x14ac:dyDescent="0.3">
      <c r="A21" s="183"/>
      <c r="B21" s="173"/>
      <c r="C21" s="180"/>
      <c r="D21" s="180"/>
      <c r="E21" s="20" t="s">
        <v>472</v>
      </c>
      <c r="F21" s="20" t="s">
        <v>232</v>
      </c>
      <c r="G21" s="25">
        <v>2</v>
      </c>
      <c r="H21" s="25">
        <v>4</v>
      </c>
      <c r="I21" s="25">
        <f t="shared" si="0"/>
        <v>8</v>
      </c>
      <c r="J21" s="25" t="str">
        <f>VLOOKUP(I21,'TABLA DATOS'!$A$1:$B$65,2,FALSE)</f>
        <v>MEDIO</v>
      </c>
      <c r="K21" s="25" t="s">
        <v>835</v>
      </c>
      <c r="L21" s="31" t="s">
        <v>38</v>
      </c>
      <c r="M21" s="25">
        <v>2</v>
      </c>
      <c r="N21" s="25">
        <v>2</v>
      </c>
      <c r="O21" s="25">
        <f t="shared" si="1"/>
        <v>4</v>
      </c>
      <c r="P21" s="25" t="str">
        <f>VLOOKUP(O21,'TABLA DATOS'!$A$1:$B$65,2,FALSE)</f>
        <v>BAJO</v>
      </c>
      <c r="Q21" s="61" t="s">
        <v>414</v>
      </c>
      <c r="W21">
        <f t="shared" si="2"/>
        <v>200</v>
      </c>
      <c r="X21">
        <f t="shared" si="3"/>
        <v>1600</v>
      </c>
      <c r="Y21" t="str">
        <f t="shared" si="4"/>
        <v>M</v>
      </c>
      <c r="Z21" t="b">
        <f t="shared" si="5"/>
        <v>0</v>
      </c>
    </row>
    <row r="22" spans="1:26" ht="73.5" customHeight="1" x14ac:dyDescent="0.3">
      <c r="A22" s="183"/>
      <c r="B22" s="173"/>
      <c r="C22" s="180"/>
      <c r="D22" s="180"/>
      <c r="E22" s="20" t="s">
        <v>477</v>
      </c>
      <c r="F22" s="20" t="s">
        <v>473</v>
      </c>
      <c r="G22" s="25">
        <v>2</v>
      </c>
      <c r="H22" s="25">
        <v>4</v>
      </c>
      <c r="I22" s="25">
        <f t="shared" si="0"/>
        <v>8</v>
      </c>
      <c r="J22" s="25" t="str">
        <f>VLOOKUP(I22,'TABLA DATOS'!$A$1:$B$65,2,FALSE)</f>
        <v>MEDIO</v>
      </c>
      <c r="K22" s="25" t="s">
        <v>839</v>
      </c>
      <c r="L22" s="31" t="s">
        <v>161</v>
      </c>
      <c r="M22" s="25">
        <v>2</v>
      </c>
      <c r="N22" s="25">
        <v>2</v>
      </c>
      <c r="O22" s="25">
        <f t="shared" si="1"/>
        <v>4</v>
      </c>
      <c r="P22" s="25" t="str">
        <f>VLOOKUP(O22,'TABLA DATOS'!$A$1:$B$65,2,FALSE)</f>
        <v>BAJO</v>
      </c>
      <c r="Q22" s="61" t="s">
        <v>371</v>
      </c>
      <c r="W22">
        <f t="shared" si="2"/>
        <v>200</v>
      </c>
      <c r="X22">
        <f t="shared" si="3"/>
        <v>1600</v>
      </c>
      <c r="Y22" t="str">
        <f t="shared" si="4"/>
        <v>M</v>
      </c>
      <c r="Z22" t="b">
        <f t="shared" si="5"/>
        <v>0</v>
      </c>
    </row>
    <row r="23" spans="1:26" ht="49.5" customHeight="1" x14ac:dyDescent="0.3">
      <c r="A23" s="183"/>
      <c r="B23" s="173"/>
      <c r="C23" s="180"/>
      <c r="D23" s="180"/>
      <c r="E23" s="20" t="s">
        <v>213</v>
      </c>
      <c r="F23" s="24" t="s">
        <v>132</v>
      </c>
      <c r="G23" s="25">
        <v>8</v>
      </c>
      <c r="H23" s="25">
        <v>2</v>
      </c>
      <c r="I23" s="25">
        <f t="shared" si="0"/>
        <v>16</v>
      </c>
      <c r="J23" s="25" t="str">
        <f>VLOOKUP(I23,'TABLA DATOS'!$A$1:$B$65,2,FALSE)</f>
        <v>ALTO</v>
      </c>
      <c r="K23" s="25" t="s">
        <v>834</v>
      </c>
      <c r="L23" s="25" t="s">
        <v>253</v>
      </c>
      <c r="M23" s="25">
        <v>8</v>
      </c>
      <c r="N23" s="25">
        <v>1</v>
      </c>
      <c r="O23" s="25">
        <f t="shared" si="1"/>
        <v>8</v>
      </c>
      <c r="P23" s="25" t="str">
        <f>VLOOKUP(O23,'TABLA DATOS'!$A$1:$B$65,2,FALSE)</f>
        <v>MEDIO</v>
      </c>
      <c r="Q23" s="60" t="s">
        <v>414</v>
      </c>
      <c r="W23">
        <f t="shared" si="2"/>
        <v>800</v>
      </c>
      <c r="X23">
        <f t="shared" si="3"/>
        <v>12800</v>
      </c>
      <c r="Y23" t="str">
        <f t="shared" si="4"/>
        <v>NA</v>
      </c>
      <c r="Z23" t="b">
        <f t="shared" si="5"/>
        <v>0</v>
      </c>
    </row>
    <row r="24" spans="1:26" ht="74.25" customHeight="1" x14ac:dyDescent="0.3">
      <c r="A24" s="183"/>
      <c r="B24" s="173" t="s">
        <v>89</v>
      </c>
      <c r="C24" s="180" t="s">
        <v>35</v>
      </c>
      <c r="D24" s="180" t="s">
        <v>71</v>
      </c>
      <c r="E24" s="20" t="s">
        <v>208</v>
      </c>
      <c r="F24" s="20" t="s">
        <v>141</v>
      </c>
      <c r="G24" s="25">
        <v>2</v>
      </c>
      <c r="H24" s="25">
        <v>8</v>
      </c>
      <c r="I24" s="25">
        <f t="shared" si="0"/>
        <v>16</v>
      </c>
      <c r="J24" s="25" t="str">
        <f>VLOOKUP(I24,'TABLA DATOS'!$A$1:$B$65,2,FALSE)</f>
        <v>ALTO</v>
      </c>
      <c r="K24" s="25" t="s">
        <v>839</v>
      </c>
      <c r="L24" s="31" t="s">
        <v>162</v>
      </c>
      <c r="M24" s="25">
        <v>2</v>
      </c>
      <c r="N24" s="25">
        <v>4</v>
      </c>
      <c r="O24" s="25">
        <f t="shared" si="1"/>
        <v>8</v>
      </c>
      <c r="P24" s="25" t="str">
        <f>VLOOKUP(O24,'TABLA DATOS'!$A$1:$B$65,2,FALSE)</f>
        <v>MEDIO</v>
      </c>
      <c r="Q24" s="61" t="s">
        <v>414</v>
      </c>
      <c r="W24">
        <f t="shared" si="2"/>
        <v>200</v>
      </c>
      <c r="X24">
        <f t="shared" si="3"/>
        <v>3200</v>
      </c>
      <c r="Y24" t="str">
        <f t="shared" si="4"/>
        <v>NA</v>
      </c>
      <c r="Z24" t="b">
        <f t="shared" si="5"/>
        <v>0</v>
      </c>
    </row>
    <row r="25" spans="1:26" ht="191.25" customHeight="1" x14ac:dyDescent="0.3">
      <c r="A25" s="183"/>
      <c r="B25" s="173"/>
      <c r="C25" s="180"/>
      <c r="D25" s="180"/>
      <c r="E25" s="20" t="s">
        <v>233</v>
      </c>
      <c r="F25" s="20" t="s">
        <v>202</v>
      </c>
      <c r="G25" s="25">
        <v>2</v>
      </c>
      <c r="H25" s="25">
        <v>8</v>
      </c>
      <c r="I25" s="25">
        <f t="shared" si="0"/>
        <v>16</v>
      </c>
      <c r="J25" s="25" t="str">
        <f>VLOOKUP(I25,'TABLA DATOS'!$A$1:$B$65,2,FALSE)</f>
        <v>ALTO</v>
      </c>
      <c r="K25" s="25" t="s">
        <v>835</v>
      </c>
      <c r="L25" s="31" t="s">
        <v>480</v>
      </c>
      <c r="M25" s="25">
        <v>2</v>
      </c>
      <c r="N25" s="25">
        <v>4</v>
      </c>
      <c r="O25" s="25">
        <f t="shared" si="1"/>
        <v>8</v>
      </c>
      <c r="P25" s="25" t="str">
        <f>VLOOKUP(O25,'TABLA DATOS'!$A$1:$B$65,2,FALSE)</f>
        <v>MEDIO</v>
      </c>
      <c r="Q25" s="61" t="s">
        <v>414</v>
      </c>
      <c r="W25">
        <f t="shared" si="2"/>
        <v>200</v>
      </c>
      <c r="X25">
        <f t="shared" si="3"/>
        <v>3200</v>
      </c>
      <c r="Y25" t="str">
        <f t="shared" si="4"/>
        <v>NA</v>
      </c>
      <c r="Z25" t="b">
        <f t="shared" si="5"/>
        <v>0</v>
      </c>
    </row>
    <row r="26" spans="1:26" ht="87.75" customHeight="1" x14ac:dyDescent="0.3">
      <c r="A26" s="183"/>
      <c r="B26" s="173"/>
      <c r="C26" s="180"/>
      <c r="D26" s="180"/>
      <c r="E26" s="20" t="s">
        <v>485</v>
      </c>
      <c r="F26" s="20" t="s">
        <v>202</v>
      </c>
      <c r="G26" s="25">
        <v>1</v>
      </c>
      <c r="H26" s="25">
        <v>8</v>
      </c>
      <c r="I26" s="25">
        <f t="shared" si="0"/>
        <v>8</v>
      </c>
      <c r="J26" s="25" t="str">
        <f>VLOOKUP(I26,'TABLA DATOS'!$A$1:$B$65,2,FALSE)</f>
        <v>MEDIO</v>
      </c>
      <c r="K26" s="25" t="s">
        <v>838</v>
      </c>
      <c r="L26" s="31" t="s">
        <v>163</v>
      </c>
      <c r="M26" s="25">
        <v>1</v>
      </c>
      <c r="N26" s="25">
        <v>4</v>
      </c>
      <c r="O26" s="25">
        <f t="shared" si="1"/>
        <v>4</v>
      </c>
      <c r="P26" s="25" t="str">
        <f>VLOOKUP(O26,'TABLA DATOS'!$A$1:$B$65,2,FALSE)</f>
        <v>BAJO</v>
      </c>
      <c r="Q26" s="61" t="s">
        <v>414</v>
      </c>
      <c r="W26">
        <f t="shared" si="2"/>
        <v>100</v>
      </c>
      <c r="X26">
        <f t="shared" si="3"/>
        <v>800</v>
      </c>
      <c r="Y26" t="str">
        <f t="shared" si="4"/>
        <v>M</v>
      </c>
      <c r="Z26" t="b">
        <f t="shared" si="5"/>
        <v>0</v>
      </c>
    </row>
    <row r="27" spans="1:26" ht="41.4" x14ac:dyDescent="0.3">
      <c r="A27" s="183"/>
      <c r="B27" s="173"/>
      <c r="C27" s="180"/>
      <c r="D27" s="180"/>
      <c r="E27" s="20" t="s">
        <v>475</v>
      </c>
      <c r="F27" s="20" t="s">
        <v>202</v>
      </c>
      <c r="G27" s="25">
        <v>1</v>
      </c>
      <c r="H27" s="25">
        <v>8</v>
      </c>
      <c r="I27" s="25">
        <f t="shared" si="0"/>
        <v>8</v>
      </c>
      <c r="J27" s="25" t="str">
        <f>VLOOKUP(I27,'TABLA DATOS'!$A$1:$B$65,2,FALSE)</f>
        <v>MEDIO</v>
      </c>
      <c r="K27" s="25" t="s">
        <v>835</v>
      </c>
      <c r="L27" s="31" t="s">
        <v>164</v>
      </c>
      <c r="M27" s="25">
        <v>1</v>
      </c>
      <c r="N27" s="25">
        <v>4</v>
      </c>
      <c r="O27" s="25">
        <f t="shared" si="1"/>
        <v>4</v>
      </c>
      <c r="P27" s="25" t="str">
        <f>VLOOKUP(O27,'TABLA DATOS'!$A$1:$B$65,2,FALSE)</f>
        <v>BAJO</v>
      </c>
      <c r="Q27" s="61" t="s">
        <v>414</v>
      </c>
      <c r="W27">
        <f t="shared" si="2"/>
        <v>100</v>
      </c>
      <c r="X27">
        <f t="shared" si="3"/>
        <v>800</v>
      </c>
      <c r="Y27" t="str">
        <f t="shared" si="4"/>
        <v>M</v>
      </c>
      <c r="Z27" t="b">
        <f t="shared" si="5"/>
        <v>0</v>
      </c>
    </row>
    <row r="28" spans="1:26" ht="60" customHeight="1" x14ac:dyDescent="0.3">
      <c r="A28" s="183"/>
      <c r="B28" s="173"/>
      <c r="C28" s="180"/>
      <c r="D28" s="180"/>
      <c r="E28" s="180" t="s">
        <v>209</v>
      </c>
      <c r="F28" s="20" t="s">
        <v>210</v>
      </c>
      <c r="G28" s="25">
        <v>2</v>
      </c>
      <c r="H28" s="25">
        <v>2</v>
      </c>
      <c r="I28" s="25">
        <f t="shared" si="0"/>
        <v>4</v>
      </c>
      <c r="J28" s="25" t="str">
        <f>VLOOKUP(I28,'TABLA DATOS'!$A$1:$B$65,2,FALSE)</f>
        <v>BAJO</v>
      </c>
      <c r="K28" s="25" t="s">
        <v>838</v>
      </c>
      <c r="L28" s="31" t="s">
        <v>165</v>
      </c>
      <c r="M28" s="25">
        <v>2</v>
      </c>
      <c r="N28" s="25">
        <v>1</v>
      </c>
      <c r="O28" s="25">
        <f t="shared" si="1"/>
        <v>2</v>
      </c>
      <c r="P28" s="25" t="str">
        <f>VLOOKUP(O28,'TABLA DATOS'!$A$1:$B$65,2,FALSE)</f>
        <v>BAJO</v>
      </c>
      <c r="Q28" s="61" t="s">
        <v>414</v>
      </c>
      <c r="W28">
        <f t="shared" si="2"/>
        <v>200</v>
      </c>
      <c r="X28">
        <f t="shared" si="3"/>
        <v>800</v>
      </c>
      <c r="Y28" t="str">
        <f t="shared" si="4"/>
        <v>M</v>
      </c>
      <c r="Z28" t="b">
        <f t="shared" si="5"/>
        <v>0</v>
      </c>
    </row>
    <row r="29" spans="1:26" ht="19.5" customHeight="1" x14ac:dyDescent="0.3">
      <c r="A29" s="183"/>
      <c r="B29" s="173"/>
      <c r="C29" s="180"/>
      <c r="D29" s="180"/>
      <c r="E29" s="180"/>
      <c r="F29" s="20" t="s">
        <v>173</v>
      </c>
      <c r="G29" s="25">
        <v>2</v>
      </c>
      <c r="H29" s="25">
        <v>4</v>
      </c>
      <c r="I29" s="25">
        <f t="shared" si="0"/>
        <v>8</v>
      </c>
      <c r="J29" s="25" t="str">
        <f>VLOOKUP(I29,'TABLA DATOS'!$A$1:$B$65,2,FALSE)</f>
        <v>MEDIO</v>
      </c>
      <c r="K29" s="25" t="s">
        <v>818</v>
      </c>
      <c r="L29" s="31" t="s">
        <v>148</v>
      </c>
      <c r="M29" s="25">
        <v>2</v>
      </c>
      <c r="N29" s="25">
        <v>2</v>
      </c>
      <c r="O29" s="25">
        <f t="shared" si="1"/>
        <v>4</v>
      </c>
      <c r="P29" s="25" t="str">
        <f>VLOOKUP(O29,'TABLA DATOS'!$A$1:$B$65,2,FALSE)</f>
        <v>BAJO</v>
      </c>
      <c r="Q29" s="61"/>
      <c r="W29">
        <f t="shared" si="2"/>
        <v>200</v>
      </c>
      <c r="X29">
        <f t="shared" si="3"/>
        <v>1600</v>
      </c>
      <c r="Y29" t="str">
        <f t="shared" si="4"/>
        <v>M</v>
      </c>
      <c r="Z29" t="b">
        <f t="shared" si="5"/>
        <v>0</v>
      </c>
    </row>
    <row r="30" spans="1:26" ht="141" customHeight="1" x14ac:dyDescent="0.3">
      <c r="A30" s="183"/>
      <c r="B30" s="173"/>
      <c r="C30" s="180"/>
      <c r="D30" s="180"/>
      <c r="E30" s="20" t="s">
        <v>211</v>
      </c>
      <c r="F30" s="20" t="s">
        <v>207</v>
      </c>
      <c r="G30" s="25">
        <v>2</v>
      </c>
      <c r="H30" s="25">
        <v>8</v>
      </c>
      <c r="I30" s="25">
        <f t="shared" si="0"/>
        <v>16</v>
      </c>
      <c r="J30" s="25" t="str">
        <f>VLOOKUP(I30,'TABLA DATOS'!$A$1:$B$65,2,FALSE)</f>
        <v>ALTO</v>
      </c>
      <c r="K30" s="25" t="s">
        <v>835</v>
      </c>
      <c r="L30" s="31" t="s">
        <v>484</v>
      </c>
      <c r="M30" s="25">
        <v>2</v>
      </c>
      <c r="N30" s="25">
        <v>4</v>
      </c>
      <c r="O30" s="25">
        <f t="shared" si="1"/>
        <v>8</v>
      </c>
      <c r="P30" s="25" t="str">
        <f>VLOOKUP(O30,'TABLA DATOS'!$A$1:$B$65,2,FALSE)</f>
        <v>MEDIO</v>
      </c>
      <c r="Q30" s="61" t="s">
        <v>414</v>
      </c>
      <c r="W30">
        <f t="shared" si="2"/>
        <v>200</v>
      </c>
      <c r="X30">
        <f t="shared" si="3"/>
        <v>3200</v>
      </c>
      <c r="Y30" t="str">
        <f t="shared" si="4"/>
        <v>NA</v>
      </c>
      <c r="Z30" t="b">
        <f t="shared" si="5"/>
        <v>0</v>
      </c>
    </row>
    <row r="31" spans="1:26" ht="69" x14ac:dyDescent="0.3">
      <c r="A31" s="183"/>
      <c r="B31" s="173"/>
      <c r="C31" s="180"/>
      <c r="D31" s="180"/>
      <c r="E31" s="20" t="s">
        <v>212</v>
      </c>
      <c r="F31" s="20" t="s">
        <v>473</v>
      </c>
      <c r="G31" s="25">
        <v>2</v>
      </c>
      <c r="H31" s="25">
        <v>8</v>
      </c>
      <c r="I31" s="25">
        <f t="shared" si="0"/>
        <v>16</v>
      </c>
      <c r="J31" s="25" t="str">
        <f>VLOOKUP(I31,'TABLA DATOS'!$A$1:$B$65,2,FALSE)</f>
        <v>ALTO</v>
      </c>
      <c r="K31" s="25" t="s">
        <v>838</v>
      </c>
      <c r="L31" s="31" t="s">
        <v>39</v>
      </c>
      <c r="M31" s="25">
        <v>2</v>
      </c>
      <c r="N31" s="25">
        <v>4</v>
      </c>
      <c r="O31" s="25">
        <f t="shared" si="1"/>
        <v>8</v>
      </c>
      <c r="P31" s="25" t="str">
        <f>VLOOKUP(O31,'TABLA DATOS'!$A$1:$B$65,2,FALSE)</f>
        <v>MEDIO</v>
      </c>
      <c r="Q31" s="61" t="s">
        <v>414</v>
      </c>
      <c r="W31">
        <f t="shared" si="2"/>
        <v>200</v>
      </c>
      <c r="X31">
        <f t="shared" si="3"/>
        <v>3200</v>
      </c>
      <c r="Y31" t="str">
        <f t="shared" si="4"/>
        <v>NA</v>
      </c>
      <c r="Z31" t="b">
        <f t="shared" si="5"/>
        <v>0</v>
      </c>
    </row>
    <row r="32" spans="1:26" ht="82.8" x14ac:dyDescent="0.3">
      <c r="A32" s="183"/>
      <c r="B32" s="173"/>
      <c r="C32" s="180"/>
      <c r="D32" s="180"/>
      <c r="E32" s="20" t="s">
        <v>166</v>
      </c>
      <c r="F32" s="20" t="s">
        <v>476</v>
      </c>
      <c r="G32" s="25">
        <v>1</v>
      </c>
      <c r="H32" s="25">
        <v>4</v>
      </c>
      <c r="I32" s="25">
        <f t="shared" si="0"/>
        <v>4</v>
      </c>
      <c r="J32" s="25" t="str">
        <f>VLOOKUP(I32,'TABLA DATOS'!$A$1:$B$65,2,FALSE)</f>
        <v>BAJO</v>
      </c>
      <c r="K32" s="25" t="s">
        <v>835</v>
      </c>
      <c r="L32" s="31" t="s">
        <v>40</v>
      </c>
      <c r="M32" s="25">
        <v>1</v>
      </c>
      <c r="N32" s="25">
        <v>2</v>
      </c>
      <c r="O32" s="25">
        <f t="shared" si="1"/>
        <v>2</v>
      </c>
      <c r="P32" s="25" t="str">
        <f>VLOOKUP(O32,'TABLA DATOS'!$A$1:$B$65,2,FALSE)</f>
        <v>BAJO</v>
      </c>
      <c r="Q32" s="61" t="s">
        <v>414</v>
      </c>
      <c r="W32">
        <f t="shared" si="2"/>
        <v>100</v>
      </c>
      <c r="X32">
        <f t="shared" si="3"/>
        <v>400</v>
      </c>
      <c r="Y32" t="str">
        <f t="shared" si="4"/>
        <v>M</v>
      </c>
      <c r="Z32" t="b">
        <f t="shared" si="5"/>
        <v>0</v>
      </c>
    </row>
    <row r="33" spans="1:26" ht="69" x14ac:dyDescent="0.3">
      <c r="A33" s="183"/>
      <c r="B33" s="173"/>
      <c r="C33" s="180"/>
      <c r="D33" s="180"/>
      <c r="E33" s="20" t="s">
        <v>519</v>
      </c>
      <c r="F33" s="20" t="s">
        <v>520</v>
      </c>
      <c r="G33" s="25">
        <v>1</v>
      </c>
      <c r="H33" s="25">
        <v>8</v>
      </c>
      <c r="I33" s="25">
        <f t="shared" si="0"/>
        <v>8</v>
      </c>
      <c r="J33" s="25" t="str">
        <f>VLOOKUP(I33,'TABLA DATOS'!$A$1:$B$65,2,FALSE)</f>
        <v>MEDIO</v>
      </c>
      <c r="K33" s="25" t="s">
        <v>838</v>
      </c>
      <c r="L33" s="31" t="s">
        <v>41</v>
      </c>
      <c r="M33" s="25">
        <v>1</v>
      </c>
      <c r="N33" s="25">
        <v>4</v>
      </c>
      <c r="O33" s="25">
        <f t="shared" si="1"/>
        <v>4</v>
      </c>
      <c r="P33" s="25" t="str">
        <f>VLOOKUP(O33,'TABLA DATOS'!$A$1:$B$65,2,FALSE)</f>
        <v>BAJO</v>
      </c>
      <c r="Q33" s="61" t="s">
        <v>414</v>
      </c>
      <c r="W33">
        <f t="shared" si="2"/>
        <v>100</v>
      </c>
      <c r="X33">
        <f t="shared" si="3"/>
        <v>800</v>
      </c>
      <c r="Y33" t="str">
        <f t="shared" si="4"/>
        <v>M</v>
      </c>
      <c r="Z33" t="b">
        <f t="shared" si="5"/>
        <v>0</v>
      </c>
    </row>
    <row r="34" spans="1:26" ht="60" customHeight="1" x14ac:dyDescent="0.3">
      <c r="A34" s="183"/>
      <c r="B34" s="173"/>
      <c r="C34" s="180"/>
      <c r="D34" s="180"/>
      <c r="E34" s="20" t="s">
        <v>167</v>
      </c>
      <c r="F34" s="20" t="s">
        <v>474</v>
      </c>
      <c r="G34" s="25">
        <v>2</v>
      </c>
      <c r="H34" s="25">
        <v>4</v>
      </c>
      <c r="I34" s="25">
        <f t="shared" si="0"/>
        <v>8</v>
      </c>
      <c r="J34" s="25" t="str">
        <f>VLOOKUP(I34,'TABLA DATOS'!$A$1:$B$65,2,FALSE)</f>
        <v>MEDIO</v>
      </c>
      <c r="K34" s="25" t="s">
        <v>838</v>
      </c>
      <c r="L34" s="31" t="s">
        <v>42</v>
      </c>
      <c r="M34" s="25">
        <v>2</v>
      </c>
      <c r="N34" s="25">
        <v>2</v>
      </c>
      <c r="O34" s="25">
        <f t="shared" si="1"/>
        <v>4</v>
      </c>
      <c r="P34" s="25" t="str">
        <f>VLOOKUP(O34,'TABLA DATOS'!$A$1:$B$65,2,FALSE)</f>
        <v>BAJO</v>
      </c>
      <c r="Q34" s="61" t="s">
        <v>414</v>
      </c>
      <c r="W34">
        <f t="shared" si="2"/>
        <v>200</v>
      </c>
      <c r="X34">
        <f t="shared" si="3"/>
        <v>1600</v>
      </c>
      <c r="Y34" t="str">
        <f t="shared" si="4"/>
        <v>M</v>
      </c>
      <c r="Z34" t="b">
        <f t="shared" si="5"/>
        <v>0</v>
      </c>
    </row>
    <row r="35" spans="1:26" ht="27.6" x14ac:dyDescent="0.3">
      <c r="A35" s="183"/>
      <c r="B35" s="173"/>
      <c r="C35" s="180"/>
      <c r="D35" s="180"/>
      <c r="E35" s="20" t="s">
        <v>213</v>
      </c>
      <c r="F35" s="24" t="s">
        <v>132</v>
      </c>
      <c r="G35" s="25">
        <v>8</v>
      </c>
      <c r="H35" s="25">
        <v>2</v>
      </c>
      <c r="I35" s="25">
        <f t="shared" si="0"/>
        <v>16</v>
      </c>
      <c r="J35" s="25" t="str">
        <f>VLOOKUP(I35,'TABLA DATOS'!$A$1:$B$65,2,FALSE)</f>
        <v>ALTO</v>
      </c>
      <c r="K35" s="25" t="s">
        <v>837</v>
      </c>
      <c r="L35" s="25" t="s">
        <v>253</v>
      </c>
      <c r="M35" s="25">
        <v>8</v>
      </c>
      <c r="N35" s="25">
        <v>1</v>
      </c>
      <c r="O35" s="25">
        <f t="shared" si="1"/>
        <v>8</v>
      </c>
      <c r="P35" s="25" t="str">
        <f>VLOOKUP(O35,'TABLA DATOS'!$A$1:$B$65,2,FALSE)</f>
        <v>MEDIO</v>
      </c>
      <c r="Q35" s="60" t="s">
        <v>414</v>
      </c>
      <c r="W35">
        <f t="shared" si="2"/>
        <v>800</v>
      </c>
      <c r="X35">
        <f t="shared" si="3"/>
        <v>12800</v>
      </c>
      <c r="Y35" t="str">
        <f t="shared" si="4"/>
        <v>NA</v>
      </c>
      <c r="Z35" t="b">
        <f t="shared" si="5"/>
        <v>0</v>
      </c>
    </row>
    <row r="36" spans="1:26" ht="41.4" x14ac:dyDescent="0.3">
      <c r="A36" s="183"/>
      <c r="B36" s="173"/>
      <c r="C36" s="180"/>
      <c r="D36" s="180"/>
      <c r="E36" s="20" t="s">
        <v>478</v>
      </c>
      <c r="F36" s="24" t="s">
        <v>479</v>
      </c>
      <c r="G36" s="25">
        <v>8</v>
      </c>
      <c r="H36" s="25">
        <v>2</v>
      </c>
      <c r="I36" s="25">
        <f t="shared" si="0"/>
        <v>16</v>
      </c>
      <c r="J36" s="25" t="str">
        <f>VLOOKUP(I36,'TABLA DATOS'!$A$1:$B$65,2,FALSE)</f>
        <v>ALTO</v>
      </c>
      <c r="K36" s="25" t="s">
        <v>837</v>
      </c>
      <c r="L36" s="25" t="s">
        <v>481</v>
      </c>
      <c r="M36" s="25">
        <v>8</v>
      </c>
      <c r="N36" s="25">
        <v>1</v>
      </c>
      <c r="O36" s="25">
        <f t="shared" si="1"/>
        <v>8</v>
      </c>
      <c r="P36" s="25" t="str">
        <f>VLOOKUP(O36,'TABLA DATOS'!$A$1:$B$65,2,FALSE)</f>
        <v>MEDIO</v>
      </c>
      <c r="Q36" s="60" t="s">
        <v>414</v>
      </c>
      <c r="W36">
        <f t="shared" si="2"/>
        <v>800</v>
      </c>
      <c r="X36">
        <f t="shared" si="3"/>
        <v>12800</v>
      </c>
      <c r="Y36" t="str">
        <f t="shared" si="4"/>
        <v>NA</v>
      </c>
      <c r="Z36" t="b">
        <f t="shared" si="5"/>
        <v>0</v>
      </c>
    </row>
    <row r="37" spans="1:26" ht="66" customHeight="1" x14ac:dyDescent="0.3">
      <c r="A37" s="183"/>
      <c r="B37" s="173" t="s">
        <v>90</v>
      </c>
      <c r="C37" s="180" t="s">
        <v>35</v>
      </c>
      <c r="D37" s="180" t="s">
        <v>71</v>
      </c>
      <c r="E37" s="180" t="s">
        <v>213</v>
      </c>
      <c r="F37" s="20" t="s">
        <v>204</v>
      </c>
      <c r="G37" s="25">
        <v>2</v>
      </c>
      <c r="H37" s="25">
        <v>2</v>
      </c>
      <c r="I37" s="25">
        <f t="shared" si="0"/>
        <v>4</v>
      </c>
      <c r="J37" s="25" t="str">
        <f>VLOOKUP(I37,'TABLA DATOS'!$A$1:$B$65,2,FALSE)</f>
        <v>BAJO</v>
      </c>
      <c r="K37" s="25" t="s">
        <v>818</v>
      </c>
      <c r="L37" s="31" t="s">
        <v>840</v>
      </c>
      <c r="M37" s="25">
        <v>2</v>
      </c>
      <c r="N37" s="25">
        <v>4</v>
      </c>
      <c r="O37" s="25">
        <f t="shared" si="1"/>
        <v>8</v>
      </c>
      <c r="P37" s="25" t="str">
        <f>VLOOKUP(O37,'TABLA DATOS'!$A$1:$B$65,2,FALSE)</f>
        <v>MEDIO</v>
      </c>
      <c r="Q37" s="61" t="s">
        <v>222</v>
      </c>
      <c r="W37">
        <f t="shared" si="2"/>
        <v>200</v>
      </c>
      <c r="X37">
        <f t="shared" si="3"/>
        <v>800</v>
      </c>
      <c r="Y37" t="str">
        <f t="shared" si="4"/>
        <v>M</v>
      </c>
      <c r="Z37" t="b">
        <f t="shared" si="5"/>
        <v>0</v>
      </c>
    </row>
    <row r="38" spans="1:26" ht="39" customHeight="1" x14ac:dyDescent="0.3">
      <c r="A38" s="183"/>
      <c r="B38" s="173"/>
      <c r="C38" s="180"/>
      <c r="D38" s="180"/>
      <c r="E38" s="180"/>
      <c r="F38" s="20" t="s">
        <v>173</v>
      </c>
      <c r="G38" s="25">
        <v>2</v>
      </c>
      <c r="H38" s="25">
        <v>2</v>
      </c>
      <c r="I38" s="25">
        <f t="shared" si="0"/>
        <v>4</v>
      </c>
      <c r="J38" s="25" t="str">
        <f>VLOOKUP(I38,'TABLA DATOS'!$A$1:$B$65,2,FALSE)</f>
        <v>BAJO</v>
      </c>
      <c r="K38" s="25" t="s">
        <v>818</v>
      </c>
      <c r="L38" s="31" t="s">
        <v>358</v>
      </c>
      <c r="M38" s="25">
        <v>2</v>
      </c>
      <c r="N38" s="25">
        <v>4</v>
      </c>
      <c r="O38" s="25">
        <f t="shared" si="1"/>
        <v>8</v>
      </c>
      <c r="P38" s="25" t="str">
        <f>VLOOKUP(O38,'TABLA DATOS'!$A$1:$B$65,2,FALSE)</f>
        <v>MEDIO</v>
      </c>
      <c r="Q38" s="61" t="s">
        <v>221</v>
      </c>
      <c r="W38">
        <f t="shared" si="2"/>
        <v>200</v>
      </c>
      <c r="X38">
        <f t="shared" si="3"/>
        <v>800</v>
      </c>
      <c r="Y38" t="str">
        <f t="shared" si="4"/>
        <v>M</v>
      </c>
      <c r="Z38" t="b">
        <f t="shared" si="5"/>
        <v>0</v>
      </c>
    </row>
    <row r="39" spans="1:26" ht="41.4" x14ac:dyDescent="0.3">
      <c r="A39" s="183"/>
      <c r="B39" s="173"/>
      <c r="C39" s="180"/>
      <c r="D39" s="180"/>
      <c r="E39" s="20" t="s">
        <v>214</v>
      </c>
      <c r="F39" s="20" t="s">
        <v>141</v>
      </c>
      <c r="G39" s="25">
        <v>2</v>
      </c>
      <c r="H39" s="25">
        <v>8</v>
      </c>
      <c r="I39" s="25">
        <f t="shared" si="0"/>
        <v>16</v>
      </c>
      <c r="J39" s="25" t="str">
        <f>VLOOKUP(I39,'TABLA DATOS'!$A$1:$B$65,2,FALSE)</f>
        <v>ALTO</v>
      </c>
      <c r="K39" s="25" t="s">
        <v>838</v>
      </c>
      <c r="L39" s="31" t="s">
        <v>168</v>
      </c>
      <c r="M39" s="25">
        <v>2</v>
      </c>
      <c r="N39" s="25">
        <v>4</v>
      </c>
      <c r="O39" s="25">
        <f t="shared" si="1"/>
        <v>8</v>
      </c>
      <c r="P39" s="25" t="str">
        <f>VLOOKUP(O39,'TABLA DATOS'!$A$1:$B$65,2,FALSE)</f>
        <v>MEDIO</v>
      </c>
      <c r="Q39" s="61" t="s">
        <v>221</v>
      </c>
      <c r="W39">
        <f t="shared" si="2"/>
        <v>200</v>
      </c>
      <c r="X39">
        <f t="shared" si="3"/>
        <v>3200</v>
      </c>
      <c r="Y39" t="str">
        <f t="shared" si="4"/>
        <v>NA</v>
      </c>
      <c r="Z39" t="b">
        <f t="shared" si="5"/>
        <v>0</v>
      </c>
    </row>
    <row r="40" spans="1:26" ht="32.25" customHeight="1" x14ac:dyDescent="0.3">
      <c r="A40" s="183"/>
      <c r="B40" s="173"/>
      <c r="C40" s="180"/>
      <c r="D40" s="180"/>
      <c r="E40" s="180" t="s">
        <v>482</v>
      </c>
      <c r="F40" s="20" t="s">
        <v>215</v>
      </c>
      <c r="G40" s="25">
        <v>2</v>
      </c>
      <c r="H40" s="25">
        <v>4</v>
      </c>
      <c r="I40" s="25">
        <f t="shared" si="0"/>
        <v>8</v>
      </c>
      <c r="J40" s="25" t="str">
        <f>VLOOKUP(I40,'TABLA DATOS'!$A$1:$B$65,2,FALSE)</f>
        <v>MEDIO</v>
      </c>
      <c r="K40" s="25" t="s">
        <v>838</v>
      </c>
      <c r="L40" s="31" t="s">
        <v>234</v>
      </c>
      <c r="M40" s="25">
        <v>2</v>
      </c>
      <c r="N40" s="25">
        <v>2</v>
      </c>
      <c r="O40" s="25">
        <f t="shared" si="1"/>
        <v>4</v>
      </c>
      <c r="P40" s="25" t="str">
        <f>VLOOKUP(O40,'TABLA DATOS'!$A$1:$B$65,2,FALSE)</f>
        <v>BAJO</v>
      </c>
      <c r="Q40" s="61" t="s">
        <v>340</v>
      </c>
      <c r="W40">
        <f t="shared" si="2"/>
        <v>200</v>
      </c>
      <c r="X40">
        <f t="shared" si="3"/>
        <v>1600</v>
      </c>
      <c r="Y40" t="str">
        <f t="shared" si="4"/>
        <v>M</v>
      </c>
      <c r="Z40" t="b">
        <f t="shared" si="5"/>
        <v>0</v>
      </c>
    </row>
    <row r="41" spans="1:26" ht="27.6" x14ac:dyDescent="0.3">
      <c r="A41" s="183"/>
      <c r="B41" s="173"/>
      <c r="C41" s="180"/>
      <c r="D41" s="180"/>
      <c r="E41" s="180"/>
      <c r="F41" s="20" t="s">
        <v>154</v>
      </c>
      <c r="G41" s="25">
        <v>2</v>
      </c>
      <c r="H41" s="25">
        <v>4</v>
      </c>
      <c r="I41" s="25">
        <f t="shared" si="0"/>
        <v>8</v>
      </c>
      <c r="J41" s="25" t="str">
        <f>VLOOKUP(I41,'TABLA DATOS'!$A$1:$B$65,2,FALSE)</f>
        <v>MEDIO</v>
      </c>
      <c r="K41" s="25" t="s">
        <v>838</v>
      </c>
      <c r="L41" s="31" t="s">
        <v>278</v>
      </c>
      <c r="M41" s="25">
        <v>2</v>
      </c>
      <c r="N41" s="25">
        <v>2</v>
      </c>
      <c r="O41" s="25">
        <f t="shared" si="1"/>
        <v>4</v>
      </c>
      <c r="P41" s="25" t="str">
        <f>VLOOKUP(O41,'TABLA DATOS'!$A$1:$B$65,2,FALSE)</f>
        <v>BAJO</v>
      </c>
      <c r="Q41" s="61" t="s">
        <v>414</v>
      </c>
      <c r="W41">
        <f t="shared" si="2"/>
        <v>200</v>
      </c>
      <c r="X41">
        <f t="shared" si="3"/>
        <v>1600</v>
      </c>
      <c r="Y41" t="str">
        <f t="shared" si="4"/>
        <v>M</v>
      </c>
      <c r="Z41" t="b">
        <f t="shared" si="5"/>
        <v>0</v>
      </c>
    </row>
    <row r="42" spans="1:26" ht="55.2" x14ac:dyDescent="0.3">
      <c r="A42" s="183"/>
      <c r="B42" s="173"/>
      <c r="C42" s="180"/>
      <c r="D42" s="180"/>
      <c r="E42" s="180"/>
      <c r="F42" s="20" t="s">
        <v>206</v>
      </c>
      <c r="G42" s="25">
        <v>2</v>
      </c>
      <c r="H42" s="25">
        <v>4</v>
      </c>
      <c r="I42" s="25">
        <f t="shared" si="0"/>
        <v>8</v>
      </c>
      <c r="J42" s="25" t="str">
        <f>VLOOKUP(I42,'TABLA DATOS'!$A$1:$B$65,2,FALSE)</f>
        <v>MEDIO</v>
      </c>
      <c r="K42" s="25" t="s">
        <v>838</v>
      </c>
      <c r="L42" s="31" t="s">
        <v>279</v>
      </c>
      <c r="M42" s="25">
        <v>2</v>
      </c>
      <c r="N42" s="25">
        <v>2</v>
      </c>
      <c r="O42" s="25">
        <f t="shared" si="1"/>
        <v>4</v>
      </c>
      <c r="P42" s="25" t="str">
        <f>VLOOKUP(O42,'TABLA DATOS'!$A$1:$B$65,2,FALSE)</f>
        <v>BAJO</v>
      </c>
      <c r="Q42" s="61" t="s">
        <v>414</v>
      </c>
      <c r="W42">
        <f t="shared" si="2"/>
        <v>200</v>
      </c>
      <c r="X42">
        <f t="shared" si="3"/>
        <v>1600</v>
      </c>
      <c r="Y42" t="str">
        <f t="shared" si="4"/>
        <v>M</v>
      </c>
      <c r="Z42" t="b">
        <f t="shared" si="5"/>
        <v>0</v>
      </c>
    </row>
    <row r="43" spans="1:26" ht="68.25" customHeight="1" x14ac:dyDescent="0.3">
      <c r="A43" s="183"/>
      <c r="B43" s="173"/>
      <c r="C43" s="180"/>
      <c r="D43" s="180"/>
      <c r="E43" s="20" t="s">
        <v>216</v>
      </c>
      <c r="F43" s="20" t="s">
        <v>206</v>
      </c>
      <c r="G43" s="25">
        <v>2</v>
      </c>
      <c r="H43" s="25">
        <v>8</v>
      </c>
      <c r="I43" s="25">
        <f t="shared" si="0"/>
        <v>16</v>
      </c>
      <c r="J43" s="25" t="str">
        <f>VLOOKUP(I43,'TABLA DATOS'!$A$1:$B$65,2,FALSE)</f>
        <v>ALTO</v>
      </c>
      <c r="K43" s="25" t="s">
        <v>838</v>
      </c>
      <c r="L43" s="31" t="s">
        <v>279</v>
      </c>
      <c r="M43" s="25">
        <v>2</v>
      </c>
      <c r="N43" s="25">
        <v>4</v>
      </c>
      <c r="O43" s="25">
        <f t="shared" si="1"/>
        <v>8</v>
      </c>
      <c r="P43" s="25" t="str">
        <f>VLOOKUP(O43,'TABLA DATOS'!$A$1:$B$65,2,FALSE)</f>
        <v>MEDIO</v>
      </c>
      <c r="Q43" s="61" t="s">
        <v>414</v>
      </c>
      <c r="W43">
        <f t="shared" si="2"/>
        <v>200</v>
      </c>
      <c r="X43">
        <f t="shared" si="3"/>
        <v>3200</v>
      </c>
      <c r="Y43" t="str">
        <f t="shared" si="4"/>
        <v>NA</v>
      </c>
      <c r="Z43" t="b">
        <f t="shared" si="5"/>
        <v>0</v>
      </c>
    </row>
    <row r="44" spans="1:26" ht="65.25" customHeight="1" x14ac:dyDescent="0.3">
      <c r="A44" s="183"/>
      <c r="B44" s="173"/>
      <c r="C44" s="180"/>
      <c r="D44" s="180"/>
      <c r="E44" s="20" t="s">
        <v>167</v>
      </c>
      <c r="F44" s="20" t="s">
        <v>474</v>
      </c>
      <c r="G44" s="25">
        <v>2</v>
      </c>
      <c r="H44" s="25">
        <v>4</v>
      </c>
      <c r="I44" s="25">
        <f t="shared" si="0"/>
        <v>8</v>
      </c>
      <c r="J44" s="25" t="str">
        <f>VLOOKUP(I44,'TABLA DATOS'!$A$1:$B$65,2,FALSE)</f>
        <v>MEDIO</v>
      </c>
      <c r="K44" s="25" t="s">
        <v>838</v>
      </c>
      <c r="L44" s="31" t="s">
        <v>43</v>
      </c>
      <c r="M44" s="25">
        <v>2</v>
      </c>
      <c r="N44" s="25">
        <v>2</v>
      </c>
      <c r="O44" s="25">
        <f t="shared" si="1"/>
        <v>4</v>
      </c>
      <c r="P44" s="25" t="str">
        <f>VLOOKUP(O44,'TABLA DATOS'!$A$1:$B$65,2,FALSE)</f>
        <v>BAJO</v>
      </c>
      <c r="Q44" s="61" t="s">
        <v>414</v>
      </c>
      <c r="W44">
        <f t="shared" si="2"/>
        <v>200</v>
      </c>
      <c r="X44">
        <f t="shared" si="3"/>
        <v>1600</v>
      </c>
      <c r="Y44" t="str">
        <f t="shared" si="4"/>
        <v>M</v>
      </c>
      <c r="Z44" t="b">
        <f t="shared" si="5"/>
        <v>0</v>
      </c>
    </row>
    <row r="45" spans="1:26" ht="47.25" customHeight="1" x14ac:dyDescent="0.3">
      <c r="A45" s="183"/>
      <c r="B45" s="173" t="s">
        <v>91</v>
      </c>
      <c r="C45" s="180" t="s">
        <v>35</v>
      </c>
      <c r="D45" s="180" t="s">
        <v>71</v>
      </c>
      <c r="E45" s="20" t="s">
        <v>483</v>
      </c>
      <c r="F45" s="20" t="s">
        <v>202</v>
      </c>
      <c r="G45" s="25">
        <v>2</v>
      </c>
      <c r="H45" s="25">
        <v>8</v>
      </c>
      <c r="I45" s="25">
        <f t="shared" si="0"/>
        <v>16</v>
      </c>
      <c r="J45" s="25" t="str">
        <f>VLOOKUP(I45,'TABLA DATOS'!$A$1:$B$65,2,FALSE)</f>
        <v>ALTO</v>
      </c>
      <c r="K45" s="25" t="s">
        <v>838</v>
      </c>
      <c r="L45" s="31" t="s">
        <v>44</v>
      </c>
      <c r="M45" s="25">
        <v>2</v>
      </c>
      <c r="N45" s="25">
        <v>4</v>
      </c>
      <c r="O45" s="25">
        <f t="shared" si="1"/>
        <v>8</v>
      </c>
      <c r="P45" s="25" t="str">
        <f>VLOOKUP(O45,'TABLA DATOS'!$A$1:$B$65,2,FALSE)</f>
        <v>MEDIO</v>
      </c>
      <c r="Q45" s="61" t="s">
        <v>414</v>
      </c>
      <c r="W45">
        <f t="shared" si="2"/>
        <v>200</v>
      </c>
      <c r="X45">
        <f t="shared" si="3"/>
        <v>3200</v>
      </c>
      <c r="Y45" t="str">
        <f t="shared" si="4"/>
        <v>NA</v>
      </c>
      <c r="Z45" t="b">
        <f t="shared" si="5"/>
        <v>0</v>
      </c>
    </row>
    <row r="46" spans="1:26" ht="98.25" customHeight="1" x14ac:dyDescent="0.3">
      <c r="A46" s="183"/>
      <c r="B46" s="173"/>
      <c r="C46" s="180"/>
      <c r="D46" s="180"/>
      <c r="E46" s="20" t="s">
        <v>521</v>
      </c>
      <c r="F46" s="20" t="s">
        <v>215</v>
      </c>
      <c r="G46" s="25">
        <v>2</v>
      </c>
      <c r="H46" s="25">
        <v>4</v>
      </c>
      <c r="I46" s="25">
        <f t="shared" si="0"/>
        <v>8</v>
      </c>
      <c r="J46" s="25" t="str">
        <f>VLOOKUP(I46,'TABLA DATOS'!$A$1:$B$65,2,FALSE)</f>
        <v>MEDIO</v>
      </c>
      <c r="K46" s="25" t="s">
        <v>838</v>
      </c>
      <c r="L46" s="31" t="s">
        <v>522</v>
      </c>
      <c r="M46" s="25">
        <v>2</v>
      </c>
      <c r="N46" s="25">
        <v>2</v>
      </c>
      <c r="O46" s="25">
        <f t="shared" si="1"/>
        <v>4</v>
      </c>
      <c r="P46" s="25" t="str">
        <f>VLOOKUP(O46,'TABLA DATOS'!$A$1:$B$65,2,FALSE)</f>
        <v>BAJO</v>
      </c>
      <c r="Q46" s="61" t="s">
        <v>340</v>
      </c>
      <c r="W46">
        <f t="shared" si="2"/>
        <v>200</v>
      </c>
      <c r="X46">
        <f t="shared" si="3"/>
        <v>1600</v>
      </c>
      <c r="Y46" t="str">
        <f t="shared" si="4"/>
        <v>M</v>
      </c>
      <c r="Z46" t="b">
        <f t="shared" si="5"/>
        <v>0</v>
      </c>
    </row>
    <row r="47" spans="1:26" ht="90.75" customHeight="1" x14ac:dyDescent="0.3">
      <c r="A47" s="183"/>
      <c r="B47" s="173"/>
      <c r="C47" s="180"/>
      <c r="D47" s="180"/>
      <c r="E47" s="20" t="s">
        <v>519</v>
      </c>
      <c r="F47" s="20" t="s">
        <v>520</v>
      </c>
      <c r="G47" s="25">
        <v>1</v>
      </c>
      <c r="H47" s="25">
        <v>8</v>
      </c>
      <c r="I47" s="25">
        <f t="shared" si="0"/>
        <v>8</v>
      </c>
      <c r="J47" s="25" t="str">
        <f>VLOOKUP(I47,'TABLA DATOS'!$A$1:$B$65,2,FALSE)</f>
        <v>MEDIO</v>
      </c>
      <c r="K47" s="25" t="s">
        <v>838</v>
      </c>
      <c r="L47" s="31" t="s">
        <v>45</v>
      </c>
      <c r="M47" s="25">
        <v>1</v>
      </c>
      <c r="N47" s="25">
        <v>4</v>
      </c>
      <c r="O47" s="25">
        <f t="shared" si="1"/>
        <v>4</v>
      </c>
      <c r="P47" s="25" t="str">
        <f>VLOOKUP(O47,'TABLA DATOS'!$A$1:$B$65,2,FALSE)</f>
        <v>BAJO</v>
      </c>
      <c r="Q47" s="61" t="s">
        <v>220</v>
      </c>
      <c r="W47">
        <f t="shared" si="2"/>
        <v>100</v>
      </c>
      <c r="X47">
        <f t="shared" si="3"/>
        <v>800</v>
      </c>
      <c r="Y47" t="str">
        <f t="shared" si="4"/>
        <v>M</v>
      </c>
      <c r="Z47" t="b">
        <f t="shared" si="5"/>
        <v>0</v>
      </c>
    </row>
    <row r="48" spans="1:26" ht="27.6" x14ac:dyDescent="0.3">
      <c r="A48" s="183"/>
      <c r="B48" s="173" t="s">
        <v>92</v>
      </c>
      <c r="C48" s="180" t="s">
        <v>35</v>
      </c>
      <c r="D48" s="180" t="s">
        <v>71</v>
      </c>
      <c r="E48" s="20" t="s">
        <v>483</v>
      </c>
      <c r="F48" s="20" t="s">
        <v>202</v>
      </c>
      <c r="G48" s="25">
        <v>2</v>
      </c>
      <c r="H48" s="25">
        <v>8</v>
      </c>
      <c r="I48" s="25">
        <f t="shared" si="0"/>
        <v>16</v>
      </c>
      <c r="J48" s="25" t="str">
        <f>VLOOKUP(I48,'TABLA DATOS'!$A$1:$B$65,2,FALSE)</f>
        <v>ALTO</v>
      </c>
      <c r="K48" s="25" t="s">
        <v>838</v>
      </c>
      <c r="L48" s="31" t="s">
        <v>44</v>
      </c>
      <c r="M48" s="25">
        <v>2</v>
      </c>
      <c r="N48" s="25">
        <v>4</v>
      </c>
      <c r="O48" s="25">
        <f t="shared" si="1"/>
        <v>8</v>
      </c>
      <c r="P48" s="25" t="str">
        <f>VLOOKUP(O48,'TABLA DATOS'!$A$1:$B$65,2,FALSE)</f>
        <v>MEDIO</v>
      </c>
      <c r="Q48" s="61" t="s">
        <v>340</v>
      </c>
      <c r="W48">
        <f t="shared" si="2"/>
        <v>200</v>
      </c>
      <c r="X48">
        <f t="shared" si="3"/>
        <v>3200</v>
      </c>
      <c r="Y48" t="str">
        <f t="shared" si="4"/>
        <v>NA</v>
      </c>
      <c r="Z48" t="b">
        <f t="shared" si="5"/>
        <v>0</v>
      </c>
    </row>
    <row r="49" spans="1:26" ht="91.5" customHeight="1" x14ac:dyDescent="0.3">
      <c r="A49" s="183"/>
      <c r="B49" s="173"/>
      <c r="C49" s="180"/>
      <c r="D49" s="180"/>
      <c r="E49" s="20" t="s">
        <v>521</v>
      </c>
      <c r="F49" s="20" t="s">
        <v>215</v>
      </c>
      <c r="G49" s="25">
        <v>2</v>
      </c>
      <c r="H49" s="25">
        <v>4</v>
      </c>
      <c r="I49" s="25">
        <f t="shared" si="0"/>
        <v>8</v>
      </c>
      <c r="J49" s="25" t="str">
        <f>VLOOKUP(I49,'TABLA DATOS'!$A$1:$B$65,2,FALSE)</f>
        <v>MEDIO</v>
      </c>
      <c r="K49" s="25" t="s">
        <v>838</v>
      </c>
      <c r="L49" s="31" t="s">
        <v>789</v>
      </c>
      <c r="M49" s="25">
        <v>2</v>
      </c>
      <c r="N49" s="25">
        <v>2</v>
      </c>
      <c r="O49" s="25">
        <f t="shared" si="1"/>
        <v>4</v>
      </c>
      <c r="P49" s="25" t="str">
        <f>VLOOKUP(O49,'TABLA DATOS'!$A$1:$B$65,2,FALSE)</f>
        <v>BAJO</v>
      </c>
      <c r="Q49" s="61" t="s">
        <v>340</v>
      </c>
      <c r="W49">
        <f t="shared" si="2"/>
        <v>200</v>
      </c>
      <c r="X49">
        <f t="shared" si="3"/>
        <v>1600</v>
      </c>
      <c r="Y49" t="str">
        <f t="shared" si="4"/>
        <v>M</v>
      </c>
      <c r="Z49" t="b">
        <f t="shared" si="5"/>
        <v>0</v>
      </c>
    </row>
    <row r="50" spans="1:26" ht="55.2" x14ac:dyDescent="0.3">
      <c r="A50" s="183"/>
      <c r="B50" s="173"/>
      <c r="C50" s="180"/>
      <c r="D50" s="180"/>
      <c r="E50" s="20" t="s">
        <v>519</v>
      </c>
      <c r="F50" s="20" t="s">
        <v>520</v>
      </c>
      <c r="G50" s="25">
        <v>1</v>
      </c>
      <c r="H50" s="25">
        <v>8</v>
      </c>
      <c r="I50" s="25">
        <f t="shared" si="0"/>
        <v>8</v>
      </c>
      <c r="J50" s="25" t="str">
        <f>VLOOKUP(I50,'TABLA DATOS'!$A$1:$B$65,2,FALSE)</f>
        <v>MEDIO</v>
      </c>
      <c r="K50" s="25" t="s">
        <v>838</v>
      </c>
      <c r="L50" s="31" t="s">
        <v>45</v>
      </c>
      <c r="M50" s="25">
        <v>1</v>
      </c>
      <c r="N50" s="25">
        <v>4</v>
      </c>
      <c r="O50" s="25">
        <f t="shared" si="1"/>
        <v>4</v>
      </c>
      <c r="P50" s="25" t="str">
        <f>VLOOKUP(O50,'TABLA DATOS'!$A$1:$B$65,2,FALSE)</f>
        <v>BAJO</v>
      </c>
      <c r="Q50" s="61" t="s">
        <v>220</v>
      </c>
      <c r="W50">
        <f t="shared" si="2"/>
        <v>100</v>
      </c>
      <c r="X50">
        <f t="shared" si="3"/>
        <v>800</v>
      </c>
      <c r="Y50" t="str">
        <f t="shared" si="4"/>
        <v>M</v>
      </c>
      <c r="Z50" t="b">
        <f t="shared" si="5"/>
        <v>0</v>
      </c>
    </row>
    <row r="51" spans="1:26" ht="41.4" x14ac:dyDescent="0.3">
      <c r="A51" s="183"/>
      <c r="B51" s="173"/>
      <c r="C51" s="180"/>
      <c r="D51" s="180"/>
      <c r="E51" s="20" t="s">
        <v>523</v>
      </c>
      <c r="F51" s="20" t="s">
        <v>147</v>
      </c>
      <c r="G51" s="25">
        <v>2</v>
      </c>
      <c r="H51" s="25">
        <v>4</v>
      </c>
      <c r="I51" s="25">
        <f t="shared" si="0"/>
        <v>8</v>
      </c>
      <c r="J51" s="25" t="str">
        <f>VLOOKUP(I51,'TABLA DATOS'!$A$1:$B$65,2,FALSE)</f>
        <v>MEDIO</v>
      </c>
      <c r="K51" s="25" t="s">
        <v>818</v>
      </c>
      <c r="L51" s="31" t="s">
        <v>259</v>
      </c>
      <c r="M51" s="25">
        <v>2</v>
      </c>
      <c r="N51" s="25">
        <v>2</v>
      </c>
      <c r="O51" s="25">
        <f t="shared" si="1"/>
        <v>4</v>
      </c>
      <c r="P51" s="25" t="str">
        <f>VLOOKUP(O51,'TABLA DATOS'!$A$1:$B$65,2,FALSE)</f>
        <v>BAJO</v>
      </c>
      <c r="Q51" s="61" t="s">
        <v>221</v>
      </c>
      <c r="W51">
        <f t="shared" si="2"/>
        <v>200</v>
      </c>
      <c r="X51">
        <f t="shared" si="3"/>
        <v>1600</v>
      </c>
      <c r="Y51" t="str">
        <f t="shared" si="4"/>
        <v>M</v>
      </c>
      <c r="Z51" t="b">
        <f t="shared" si="5"/>
        <v>0</v>
      </c>
    </row>
    <row r="52" spans="1:26" ht="33" customHeight="1" x14ac:dyDescent="0.3">
      <c r="A52" s="183"/>
      <c r="B52" s="173" t="s">
        <v>93</v>
      </c>
      <c r="C52" s="180" t="s">
        <v>35</v>
      </c>
      <c r="D52" s="180" t="s">
        <v>71</v>
      </c>
      <c r="E52" s="180" t="s">
        <v>258</v>
      </c>
      <c r="F52" s="20" t="s">
        <v>147</v>
      </c>
      <c r="G52" s="25">
        <v>2</v>
      </c>
      <c r="H52" s="25">
        <v>4</v>
      </c>
      <c r="I52" s="25">
        <f t="shared" si="0"/>
        <v>8</v>
      </c>
      <c r="J52" s="25" t="str">
        <f>VLOOKUP(I52,'TABLA DATOS'!$A$1:$B$65,2,FALSE)</f>
        <v>MEDIO</v>
      </c>
      <c r="K52" s="25" t="s">
        <v>818</v>
      </c>
      <c r="L52" s="31" t="s">
        <v>260</v>
      </c>
      <c r="M52" s="25">
        <v>2</v>
      </c>
      <c r="N52" s="25">
        <v>2</v>
      </c>
      <c r="O52" s="25">
        <f t="shared" si="1"/>
        <v>4</v>
      </c>
      <c r="P52" s="25" t="str">
        <f>VLOOKUP(O52,'TABLA DATOS'!$A$1:$B$65,2,FALSE)</f>
        <v>BAJO</v>
      </c>
      <c r="Q52" s="61" t="s">
        <v>843</v>
      </c>
      <c r="W52">
        <f t="shared" si="2"/>
        <v>200</v>
      </c>
      <c r="X52">
        <f t="shared" si="3"/>
        <v>1600</v>
      </c>
      <c r="Y52" t="str">
        <f t="shared" si="4"/>
        <v>M</v>
      </c>
      <c r="Z52" t="b">
        <f t="shared" si="5"/>
        <v>0</v>
      </c>
    </row>
    <row r="53" spans="1:26" ht="41.4" x14ac:dyDescent="0.3">
      <c r="A53" s="183"/>
      <c r="B53" s="173"/>
      <c r="C53" s="180"/>
      <c r="D53" s="180"/>
      <c r="E53" s="180"/>
      <c r="F53" s="20" t="s">
        <v>152</v>
      </c>
      <c r="G53" s="25">
        <v>2</v>
      </c>
      <c r="H53" s="25">
        <v>4</v>
      </c>
      <c r="I53" s="25">
        <f t="shared" si="0"/>
        <v>8</v>
      </c>
      <c r="J53" s="25" t="str">
        <f>VLOOKUP(I53,'TABLA DATOS'!$A$1:$B$65,2,FALSE)</f>
        <v>MEDIO</v>
      </c>
      <c r="K53" s="25" t="s">
        <v>838</v>
      </c>
      <c r="L53" s="31" t="s">
        <v>261</v>
      </c>
      <c r="M53" s="25">
        <v>2</v>
      </c>
      <c r="N53" s="25">
        <v>2</v>
      </c>
      <c r="O53" s="25">
        <f t="shared" si="1"/>
        <v>4</v>
      </c>
      <c r="P53" s="25" t="str">
        <f>VLOOKUP(O53,'TABLA DATOS'!$A$1:$B$65,2,FALSE)</f>
        <v>BAJO</v>
      </c>
      <c r="Q53" s="61" t="s">
        <v>222</v>
      </c>
      <c r="W53">
        <f t="shared" si="2"/>
        <v>200</v>
      </c>
      <c r="X53">
        <f t="shared" si="3"/>
        <v>1600</v>
      </c>
      <c r="Y53" t="str">
        <f t="shared" si="4"/>
        <v>M</v>
      </c>
      <c r="Z53" t="b">
        <f t="shared" si="5"/>
        <v>0</v>
      </c>
    </row>
    <row r="54" spans="1:26" ht="27.6" x14ac:dyDescent="0.3">
      <c r="A54" s="183"/>
      <c r="B54" s="173"/>
      <c r="C54" s="180"/>
      <c r="D54" s="180"/>
      <c r="E54" s="20" t="s">
        <v>214</v>
      </c>
      <c r="F54" s="20" t="s">
        <v>141</v>
      </c>
      <c r="G54" s="25">
        <v>2</v>
      </c>
      <c r="H54" s="25">
        <v>8</v>
      </c>
      <c r="I54" s="25">
        <f t="shared" si="0"/>
        <v>16</v>
      </c>
      <c r="J54" s="25" t="str">
        <f>VLOOKUP(I54,'TABLA DATOS'!$A$1:$B$65,2,FALSE)</f>
        <v>ALTO</v>
      </c>
      <c r="K54" s="25" t="s">
        <v>838</v>
      </c>
      <c r="L54" s="31" t="s">
        <v>631</v>
      </c>
      <c r="M54" s="25">
        <v>2</v>
      </c>
      <c r="N54" s="25">
        <v>4</v>
      </c>
      <c r="O54" s="25">
        <f t="shared" si="1"/>
        <v>8</v>
      </c>
      <c r="P54" s="25" t="str">
        <f>VLOOKUP(O54,'TABLA DATOS'!$A$1:$B$65,2,FALSE)</f>
        <v>MEDIO</v>
      </c>
      <c r="Q54" s="61" t="s">
        <v>221</v>
      </c>
      <c r="W54">
        <f t="shared" si="2"/>
        <v>200</v>
      </c>
      <c r="X54">
        <f t="shared" si="3"/>
        <v>3200</v>
      </c>
      <c r="Y54" t="str">
        <f t="shared" si="4"/>
        <v>NA</v>
      </c>
      <c r="Z54" t="b">
        <f t="shared" si="5"/>
        <v>0</v>
      </c>
    </row>
    <row r="55" spans="1:26" ht="69" x14ac:dyDescent="0.3">
      <c r="A55" s="183"/>
      <c r="B55" s="173"/>
      <c r="C55" s="180"/>
      <c r="D55" s="180"/>
      <c r="E55" s="20" t="s">
        <v>390</v>
      </c>
      <c r="F55" s="20" t="s">
        <v>202</v>
      </c>
      <c r="G55" s="25">
        <v>2</v>
      </c>
      <c r="H55" s="25">
        <v>8</v>
      </c>
      <c r="I55" s="25">
        <f t="shared" si="0"/>
        <v>16</v>
      </c>
      <c r="J55" s="25" t="str">
        <f>VLOOKUP(I55,'TABLA DATOS'!$A$1:$B$65,2,FALSE)</f>
        <v>ALTO</v>
      </c>
      <c r="K55" s="25" t="s">
        <v>838</v>
      </c>
      <c r="L55" s="31" t="s">
        <v>630</v>
      </c>
      <c r="M55" s="25">
        <v>2</v>
      </c>
      <c r="N55" s="25">
        <v>4</v>
      </c>
      <c r="O55" s="25">
        <f t="shared" si="1"/>
        <v>8</v>
      </c>
      <c r="P55" s="25" t="str">
        <f>VLOOKUP(O55,'TABLA DATOS'!$A$1:$B$65,2,FALSE)</f>
        <v>MEDIO</v>
      </c>
      <c r="Q55" s="61" t="s">
        <v>414</v>
      </c>
      <c r="W55">
        <f t="shared" si="2"/>
        <v>200</v>
      </c>
      <c r="X55">
        <f t="shared" si="3"/>
        <v>3200</v>
      </c>
      <c r="Y55" t="str">
        <f t="shared" si="4"/>
        <v>NA</v>
      </c>
      <c r="Z55" t="b">
        <f t="shared" si="5"/>
        <v>0</v>
      </c>
    </row>
    <row r="56" spans="1:26" ht="82.8" x14ac:dyDescent="0.3">
      <c r="A56" s="183"/>
      <c r="B56" s="173" t="s">
        <v>491</v>
      </c>
      <c r="C56" s="180" t="s">
        <v>35</v>
      </c>
      <c r="D56" s="180" t="s">
        <v>71</v>
      </c>
      <c r="E56" s="20" t="s">
        <v>390</v>
      </c>
      <c r="F56" s="20" t="s">
        <v>202</v>
      </c>
      <c r="G56" s="25">
        <v>2</v>
      </c>
      <c r="H56" s="25">
        <v>8</v>
      </c>
      <c r="I56" s="25">
        <f t="shared" si="0"/>
        <v>16</v>
      </c>
      <c r="J56" s="25" t="str">
        <f>VLOOKUP(I56,'TABLA DATOS'!$A$1:$B$65,2,FALSE)</f>
        <v>ALTO</v>
      </c>
      <c r="K56" s="25" t="s">
        <v>838</v>
      </c>
      <c r="L56" s="31" t="s">
        <v>632</v>
      </c>
      <c r="M56" s="25">
        <v>2</v>
      </c>
      <c r="N56" s="25">
        <v>4</v>
      </c>
      <c r="O56" s="25">
        <f t="shared" si="1"/>
        <v>8</v>
      </c>
      <c r="P56" s="25" t="str">
        <f>VLOOKUP(O56,'TABLA DATOS'!$A$1:$B$65,2,FALSE)</f>
        <v>MEDIO</v>
      </c>
      <c r="Q56" s="61" t="s">
        <v>414</v>
      </c>
      <c r="W56">
        <f t="shared" si="2"/>
        <v>200</v>
      </c>
      <c r="X56">
        <f t="shared" si="3"/>
        <v>3200</v>
      </c>
      <c r="Y56" t="str">
        <f t="shared" si="4"/>
        <v>NA</v>
      </c>
      <c r="Z56" t="b">
        <f t="shared" si="5"/>
        <v>0</v>
      </c>
    </row>
    <row r="57" spans="1:26" ht="107.25" customHeight="1" x14ac:dyDescent="0.3">
      <c r="A57" s="183"/>
      <c r="B57" s="173"/>
      <c r="C57" s="180"/>
      <c r="D57" s="180"/>
      <c r="E57" s="20" t="s">
        <v>214</v>
      </c>
      <c r="F57" s="20" t="s">
        <v>141</v>
      </c>
      <c r="G57" s="25">
        <v>2</v>
      </c>
      <c r="H57" s="25">
        <v>8</v>
      </c>
      <c r="I57" s="25">
        <f t="shared" si="0"/>
        <v>16</v>
      </c>
      <c r="J57" s="25" t="str">
        <f>VLOOKUP(I57,'TABLA DATOS'!$A$1:$B$65,2,FALSE)</f>
        <v>ALTO</v>
      </c>
      <c r="K57" s="25" t="s">
        <v>835</v>
      </c>
      <c r="L57" s="31" t="s">
        <v>443</v>
      </c>
      <c r="M57" s="25">
        <v>2</v>
      </c>
      <c r="N57" s="25">
        <v>4</v>
      </c>
      <c r="O57" s="25">
        <f t="shared" si="1"/>
        <v>8</v>
      </c>
      <c r="P57" s="25" t="str">
        <f>VLOOKUP(O57,'TABLA DATOS'!$A$1:$B$65,2,FALSE)</f>
        <v>MEDIO</v>
      </c>
      <c r="Q57" s="61" t="s">
        <v>221</v>
      </c>
      <c r="W57">
        <f t="shared" si="2"/>
        <v>200</v>
      </c>
      <c r="X57">
        <f t="shared" si="3"/>
        <v>3200</v>
      </c>
      <c r="Y57" t="str">
        <f t="shared" si="4"/>
        <v>NA</v>
      </c>
      <c r="Z57" t="b">
        <f t="shared" si="5"/>
        <v>0</v>
      </c>
    </row>
    <row r="58" spans="1:26" ht="114.75" customHeight="1" x14ac:dyDescent="0.3">
      <c r="A58" s="183"/>
      <c r="B58" s="173"/>
      <c r="C58" s="180"/>
      <c r="D58" s="180"/>
      <c r="E58" s="20" t="s">
        <v>486</v>
      </c>
      <c r="F58" s="20" t="s">
        <v>215</v>
      </c>
      <c r="G58" s="25">
        <v>4</v>
      </c>
      <c r="H58" s="25">
        <v>4</v>
      </c>
      <c r="I58" s="25">
        <f t="shared" si="0"/>
        <v>16</v>
      </c>
      <c r="J58" s="25" t="str">
        <f>VLOOKUP(I58,'TABLA DATOS'!$A$1:$B$65,2,FALSE)</f>
        <v>ALTO</v>
      </c>
      <c r="K58" s="25" t="s">
        <v>838</v>
      </c>
      <c r="L58" s="31" t="s">
        <v>633</v>
      </c>
      <c r="M58" s="25">
        <v>4</v>
      </c>
      <c r="N58" s="25">
        <v>2</v>
      </c>
      <c r="O58" s="25">
        <f t="shared" si="1"/>
        <v>8</v>
      </c>
      <c r="P58" s="25" t="str">
        <f>VLOOKUP(O58,'TABLA DATOS'!$A$1:$B$65,2,FALSE)</f>
        <v>MEDIO</v>
      </c>
      <c r="Q58" s="61" t="s">
        <v>340</v>
      </c>
      <c r="W58">
        <f t="shared" si="2"/>
        <v>400</v>
      </c>
      <c r="X58">
        <f t="shared" si="3"/>
        <v>6400</v>
      </c>
      <c r="Y58" t="str">
        <f t="shared" si="4"/>
        <v>NA</v>
      </c>
      <c r="Z58" t="b">
        <f t="shared" si="5"/>
        <v>0</v>
      </c>
    </row>
    <row r="59" spans="1:26" ht="65.25" customHeight="1" x14ac:dyDescent="0.3">
      <c r="A59" s="183"/>
      <c r="B59" s="173"/>
      <c r="C59" s="180"/>
      <c r="D59" s="180"/>
      <c r="E59" s="20" t="s">
        <v>263</v>
      </c>
      <c r="F59" s="20" t="s">
        <v>215</v>
      </c>
      <c r="G59" s="25">
        <v>2</v>
      </c>
      <c r="H59" s="25">
        <v>4</v>
      </c>
      <c r="I59" s="25">
        <f t="shared" si="0"/>
        <v>8</v>
      </c>
      <c r="J59" s="25" t="str">
        <f>VLOOKUP(I59,'TABLA DATOS'!$A$1:$B$65,2,FALSE)</f>
        <v>MEDIO</v>
      </c>
      <c r="K59" s="25" t="s">
        <v>838</v>
      </c>
      <c r="L59" s="31" t="s">
        <v>634</v>
      </c>
      <c r="M59" s="25">
        <v>2</v>
      </c>
      <c r="N59" s="25">
        <v>2</v>
      </c>
      <c r="O59" s="25">
        <f t="shared" si="1"/>
        <v>4</v>
      </c>
      <c r="P59" s="25" t="str">
        <f>VLOOKUP(O59,'TABLA DATOS'!$A$1:$B$65,2,FALSE)</f>
        <v>BAJO</v>
      </c>
      <c r="Q59" s="61" t="s">
        <v>340</v>
      </c>
      <c r="W59">
        <f t="shared" si="2"/>
        <v>200</v>
      </c>
      <c r="X59">
        <f t="shared" si="3"/>
        <v>1600</v>
      </c>
      <c r="Y59" t="str">
        <f t="shared" si="4"/>
        <v>M</v>
      </c>
      <c r="Z59" t="b">
        <f t="shared" si="5"/>
        <v>0</v>
      </c>
    </row>
    <row r="60" spans="1:26" ht="88.5" customHeight="1" x14ac:dyDescent="0.3">
      <c r="A60" s="183"/>
      <c r="B60" s="173"/>
      <c r="C60" s="180"/>
      <c r="D60" s="180"/>
      <c r="E60" s="20" t="s">
        <v>524</v>
      </c>
      <c r="F60" s="20" t="s">
        <v>191</v>
      </c>
      <c r="G60" s="25">
        <v>2</v>
      </c>
      <c r="H60" s="25">
        <v>4</v>
      </c>
      <c r="I60" s="25">
        <f t="shared" si="0"/>
        <v>8</v>
      </c>
      <c r="J60" s="25" t="str">
        <f>VLOOKUP(I60,'TABLA DATOS'!$A$1:$B$65,2,FALSE)</f>
        <v>MEDIO</v>
      </c>
      <c r="K60" s="25" t="s">
        <v>838</v>
      </c>
      <c r="L60" s="31" t="s">
        <v>199</v>
      </c>
      <c r="M60" s="25">
        <v>2</v>
      </c>
      <c r="N60" s="25">
        <v>2</v>
      </c>
      <c r="O60" s="25">
        <f t="shared" si="1"/>
        <v>4</v>
      </c>
      <c r="P60" s="25" t="str">
        <f>VLOOKUP(O60,'TABLA DATOS'!$A$1:$B$65,2,FALSE)</f>
        <v>BAJO</v>
      </c>
      <c r="Q60" s="61" t="s">
        <v>414</v>
      </c>
      <c r="W60">
        <f t="shared" si="2"/>
        <v>200</v>
      </c>
      <c r="X60">
        <f t="shared" si="3"/>
        <v>1600</v>
      </c>
      <c r="Y60" t="str">
        <f t="shared" si="4"/>
        <v>M</v>
      </c>
      <c r="Z60" t="b">
        <f t="shared" si="5"/>
        <v>0</v>
      </c>
    </row>
    <row r="61" spans="1:26" ht="88.5" customHeight="1" x14ac:dyDescent="0.3">
      <c r="A61" s="183"/>
      <c r="B61" s="173"/>
      <c r="C61" s="180"/>
      <c r="D61" s="180"/>
      <c r="E61" s="20" t="s">
        <v>432</v>
      </c>
      <c r="F61" s="20" t="s">
        <v>474</v>
      </c>
      <c r="G61" s="25">
        <v>2</v>
      </c>
      <c r="H61" s="25">
        <v>4</v>
      </c>
      <c r="I61" s="25">
        <f t="shared" si="0"/>
        <v>8</v>
      </c>
      <c r="J61" s="25" t="str">
        <f>VLOOKUP(I61,'TABLA DATOS'!$A$1:$B$65,2,FALSE)</f>
        <v>MEDIO</v>
      </c>
      <c r="K61" s="25" t="s">
        <v>834</v>
      </c>
      <c r="L61" s="31" t="s">
        <v>636</v>
      </c>
      <c r="M61" s="25">
        <v>2</v>
      </c>
      <c r="N61" s="25">
        <v>2</v>
      </c>
      <c r="O61" s="25">
        <f t="shared" si="1"/>
        <v>4</v>
      </c>
      <c r="P61" s="25" t="str">
        <f>VLOOKUP(O61,'TABLA DATOS'!$A$1:$B$65,2,FALSE)</f>
        <v>BAJO</v>
      </c>
      <c r="Q61" s="61" t="s">
        <v>414</v>
      </c>
      <c r="W61">
        <f t="shared" si="2"/>
        <v>200</v>
      </c>
      <c r="X61">
        <f t="shared" si="3"/>
        <v>1600</v>
      </c>
      <c r="Y61" t="str">
        <f t="shared" si="4"/>
        <v>M</v>
      </c>
      <c r="Z61" t="b">
        <f t="shared" si="5"/>
        <v>0</v>
      </c>
    </row>
    <row r="62" spans="1:26" ht="75" customHeight="1" x14ac:dyDescent="0.3">
      <c r="A62" s="183"/>
      <c r="B62" s="173" t="s">
        <v>94</v>
      </c>
      <c r="C62" s="180" t="s">
        <v>35</v>
      </c>
      <c r="D62" s="180" t="s">
        <v>71</v>
      </c>
      <c r="E62" s="18" t="s">
        <v>487</v>
      </c>
      <c r="F62" s="18" t="s">
        <v>195</v>
      </c>
      <c r="G62" s="25">
        <v>2</v>
      </c>
      <c r="H62" s="25">
        <v>8</v>
      </c>
      <c r="I62" s="25">
        <f t="shared" si="0"/>
        <v>16</v>
      </c>
      <c r="J62" s="25" t="str">
        <f>VLOOKUP(I62,'TABLA DATOS'!$A$1:$B$65,2,FALSE)</f>
        <v>ALTO</v>
      </c>
      <c r="K62" s="25" t="s">
        <v>838</v>
      </c>
      <c r="L62" s="25" t="s">
        <v>451</v>
      </c>
      <c r="M62" s="25">
        <v>2</v>
      </c>
      <c r="N62" s="25">
        <v>4</v>
      </c>
      <c r="O62" s="25">
        <f t="shared" si="1"/>
        <v>8</v>
      </c>
      <c r="P62" s="25" t="str">
        <f>VLOOKUP(O62,'TABLA DATOS'!$A$1:$B$65,2,FALSE)</f>
        <v>MEDIO</v>
      </c>
      <c r="Q62" s="60" t="s">
        <v>220</v>
      </c>
      <c r="W62">
        <f t="shared" si="2"/>
        <v>200</v>
      </c>
      <c r="X62">
        <f t="shared" si="3"/>
        <v>3200</v>
      </c>
      <c r="Y62" t="str">
        <f t="shared" si="4"/>
        <v>NA</v>
      </c>
      <c r="Z62" t="b">
        <f t="shared" si="5"/>
        <v>0</v>
      </c>
    </row>
    <row r="63" spans="1:26" ht="55.2" x14ac:dyDescent="0.3">
      <c r="A63" s="183"/>
      <c r="B63" s="173"/>
      <c r="C63" s="180"/>
      <c r="D63" s="180"/>
      <c r="E63" s="18" t="s">
        <v>419</v>
      </c>
      <c r="F63" s="18" t="s">
        <v>177</v>
      </c>
      <c r="G63" s="25">
        <v>2</v>
      </c>
      <c r="H63" s="25">
        <v>4</v>
      </c>
      <c r="I63" s="25">
        <f t="shared" si="0"/>
        <v>8</v>
      </c>
      <c r="J63" s="25" t="str">
        <f>VLOOKUP(I63,'TABLA DATOS'!$A$1:$B$65,2,FALSE)</f>
        <v>MEDIO</v>
      </c>
      <c r="K63" s="25" t="s">
        <v>838</v>
      </c>
      <c r="L63" s="25" t="s">
        <v>663</v>
      </c>
      <c r="M63" s="25">
        <v>2</v>
      </c>
      <c r="N63" s="25">
        <v>2</v>
      </c>
      <c r="O63" s="25">
        <f t="shared" si="1"/>
        <v>4</v>
      </c>
      <c r="P63" s="25" t="str">
        <f>VLOOKUP(O63,'TABLA DATOS'!$A$1:$B$65,2,FALSE)</f>
        <v>BAJO</v>
      </c>
      <c r="Q63" s="60" t="s">
        <v>220</v>
      </c>
      <c r="W63">
        <f t="shared" si="2"/>
        <v>200</v>
      </c>
      <c r="X63">
        <f t="shared" si="3"/>
        <v>1600</v>
      </c>
      <c r="Y63" t="str">
        <f t="shared" si="4"/>
        <v>M</v>
      </c>
      <c r="Z63" t="b">
        <f t="shared" si="5"/>
        <v>0</v>
      </c>
    </row>
    <row r="64" spans="1:26" ht="27.6" x14ac:dyDescent="0.3">
      <c r="A64" s="183"/>
      <c r="B64" s="173"/>
      <c r="C64" s="180"/>
      <c r="D64" s="180"/>
      <c r="E64" s="20" t="s">
        <v>264</v>
      </c>
      <c r="F64" s="20" t="s">
        <v>152</v>
      </c>
      <c r="G64" s="25">
        <v>2</v>
      </c>
      <c r="H64" s="25">
        <v>4</v>
      </c>
      <c r="I64" s="25">
        <f t="shared" si="0"/>
        <v>8</v>
      </c>
      <c r="J64" s="25" t="str">
        <f>VLOOKUP(I64,'TABLA DATOS'!$A$1:$B$65,2,FALSE)</f>
        <v>MEDIO</v>
      </c>
      <c r="K64" s="25" t="s">
        <v>838</v>
      </c>
      <c r="L64" s="31" t="s">
        <v>589</v>
      </c>
      <c r="M64" s="25">
        <v>2</v>
      </c>
      <c r="N64" s="25">
        <v>2</v>
      </c>
      <c r="O64" s="25">
        <f t="shared" si="1"/>
        <v>4</v>
      </c>
      <c r="P64" s="25" t="str">
        <f>VLOOKUP(O64,'TABLA DATOS'!$A$1:$B$65,2,FALSE)</f>
        <v>BAJO</v>
      </c>
      <c r="Q64" s="61" t="s">
        <v>222</v>
      </c>
      <c r="W64">
        <f t="shared" si="2"/>
        <v>200</v>
      </c>
      <c r="X64">
        <f t="shared" si="3"/>
        <v>1600</v>
      </c>
      <c r="Y64" t="str">
        <f t="shared" si="4"/>
        <v>M</v>
      </c>
      <c r="Z64" t="b">
        <f t="shared" si="5"/>
        <v>0</v>
      </c>
    </row>
    <row r="65" spans="1:26" ht="47.25" customHeight="1" x14ac:dyDescent="0.3">
      <c r="A65" s="183"/>
      <c r="B65" s="173"/>
      <c r="C65" s="180"/>
      <c r="D65" s="180"/>
      <c r="E65" s="180" t="s">
        <v>26</v>
      </c>
      <c r="F65" s="20" t="s">
        <v>27</v>
      </c>
      <c r="G65" s="25">
        <v>2</v>
      </c>
      <c r="H65" s="25">
        <v>4</v>
      </c>
      <c r="I65" s="25">
        <f t="shared" si="0"/>
        <v>8</v>
      </c>
      <c r="J65" s="25" t="str">
        <f>VLOOKUP(I65,'TABLA DATOS'!$A$1:$B$65,2,FALSE)</f>
        <v>MEDIO</v>
      </c>
      <c r="K65" s="25" t="s">
        <v>835</v>
      </c>
      <c r="L65" s="31" t="s">
        <v>638</v>
      </c>
      <c r="M65" s="25">
        <v>2</v>
      </c>
      <c r="N65" s="25">
        <v>2</v>
      </c>
      <c r="O65" s="25">
        <f t="shared" si="1"/>
        <v>4</v>
      </c>
      <c r="P65" s="25" t="str">
        <f>VLOOKUP(O65,'TABLA DATOS'!$A$1:$B$65,2,FALSE)</f>
        <v>BAJO</v>
      </c>
      <c r="Q65" s="61" t="s">
        <v>222</v>
      </c>
      <c r="W65">
        <f t="shared" si="2"/>
        <v>200</v>
      </c>
      <c r="X65">
        <f t="shared" si="3"/>
        <v>1600</v>
      </c>
      <c r="Y65" t="str">
        <f t="shared" si="4"/>
        <v>M</v>
      </c>
      <c r="Z65" t="b">
        <f t="shared" si="5"/>
        <v>0</v>
      </c>
    </row>
    <row r="66" spans="1:26" ht="122.25" customHeight="1" x14ac:dyDescent="0.3">
      <c r="A66" s="183"/>
      <c r="B66" s="173"/>
      <c r="C66" s="180"/>
      <c r="D66" s="180"/>
      <c r="E66" s="180"/>
      <c r="F66" s="20" t="s">
        <v>153</v>
      </c>
      <c r="G66" s="25">
        <v>2</v>
      </c>
      <c r="H66" s="25">
        <v>8</v>
      </c>
      <c r="I66" s="25">
        <f t="shared" si="0"/>
        <v>16</v>
      </c>
      <c r="J66" s="25" t="str">
        <f>VLOOKUP(I66,'TABLA DATOS'!$A$1:$B$65,2,FALSE)</f>
        <v>ALTO</v>
      </c>
      <c r="K66" s="25" t="s">
        <v>835</v>
      </c>
      <c r="L66" s="31" t="s">
        <v>637</v>
      </c>
      <c r="M66" s="25">
        <v>2</v>
      </c>
      <c r="N66" s="25">
        <v>4</v>
      </c>
      <c r="O66" s="25">
        <f t="shared" si="1"/>
        <v>8</v>
      </c>
      <c r="P66" s="25" t="str">
        <f>VLOOKUP(O66,'TABLA DATOS'!$A$1:$B$65,2,FALSE)</f>
        <v>MEDIO</v>
      </c>
      <c r="Q66" s="61" t="s">
        <v>416</v>
      </c>
      <c r="W66">
        <f t="shared" si="2"/>
        <v>200</v>
      </c>
      <c r="X66">
        <f t="shared" si="3"/>
        <v>3200</v>
      </c>
      <c r="Y66" t="str">
        <f t="shared" si="4"/>
        <v>NA</v>
      </c>
      <c r="Z66" t="b">
        <f t="shared" si="5"/>
        <v>0</v>
      </c>
    </row>
    <row r="67" spans="1:26" ht="96.75" customHeight="1" x14ac:dyDescent="0.3">
      <c r="A67" s="183"/>
      <c r="B67" s="173"/>
      <c r="C67" s="180"/>
      <c r="D67" s="180"/>
      <c r="E67" s="180"/>
      <c r="F67" s="20" t="s">
        <v>280</v>
      </c>
      <c r="G67" s="25">
        <v>2</v>
      </c>
      <c r="H67" s="25">
        <v>2</v>
      </c>
      <c r="I67" s="25">
        <f t="shared" si="0"/>
        <v>4</v>
      </c>
      <c r="J67" s="25" t="str">
        <f>VLOOKUP(I67,'TABLA DATOS'!$A$1:$B$65,2,FALSE)</f>
        <v>BAJO</v>
      </c>
      <c r="K67" s="25" t="s">
        <v>835</v>
      </c>
      <c r="L67" s="31" t="s">
        <v>46</v>
      </c>
      <c r="M67" s="25">
        <v>2</v>
      </c>
      <c r="N67" s="25">
        <v>1</v>
      </c>
      <c r="O67" s="25">
        <f t="shared" si="1"/>
        <v>2</v>
      </c>
      <c r="P67" s="25" t="str">
        <f>VLOOKUP(O67,'TABLA DATOS'!$A$1:$B$65,2,FALSE)</f>
        <v>BAJO</v>
      </c>
      <c r="Q67" s="61" t="s">
        <v>848</v>
      </c>
      <c r="W67">
        <f t="shared" si="2"/>
        <v>200</v>
      </c>
      <c r="X67">
        <f t="shared" si="3"/>
        <v>800</v>
      </c>
      <c r="Y67" t="str">
        <f t="shared" si="4"/>
        <v>M</v>
      </c>
      <c r="Z67" t="b">
        <f t="shared" si="5"/>
        <v>0</v>
      </c>
    </row>
    <row r="68" spans="1:26" ht="120" customHeight="1" x14ac:dyDescent="0.3">
      <c r="A68" s="183"/>
      <c r="B68" s="173"/>
      <c r="C68" s="180"/>
      <c r="D68" s="180"/>
      <c r="E68" s="180"/>
      <c r="F68" s="20" t="s">
        <v>172</v>
      </c>
      <c r="G68" s="25">
        <v>1</v>
      </c>
      <c r="H68" s="25">
        <v>8</v>
      </c>
      <c r="I68" s="25">
        <f t="shared" si="0"/>
        <v>8</v>
      </c>
      <c r="J68" s="25" t="str">
        <f>VLOOKUP(I68,'TABLA DATOS'!$A$1:$B$65,2,FALSE)</f>
        <v>MEDIO</v>
      </c>
      <c r="K68" s="25" t="s">
        <v>835</v>
      </c>
      <c r="L68" s="31" t="s">
        <v>28</v>
      </c>
      <c r="M68" s="25">
        <v>1</v>
      </c>
      <c r="N68" s="25">
        <v>4</v>
      </c>
      <c r="O68" s="25">
        <f t="shared" si="1"/>
        <v>4</v>
      </c>
      <c r="P68" s="25" t="str">
        <f>VLOOKUP(O68,'TABLA DATOS'!$A$1:$B$65,2,FALSE)</f>
        <v>BAJO</v>
      </c>
      <c r="Q68" s="61" t="s">
        <v>223</v>
      </c>
      <c r="W68">
        <f t="shared" si="2"/>
        <v>100</v>
      </c>
      <c r="X68">
        <f t="shared" si="3"/>
        <v>800</v>
      </c>
      <c r="Y68" t="str">
        <f t="shared" si="4"/>
        <v>M</v>
      </c>
      <c r="Z68" t="b">
        <f t="shared" si="5"/>
        <v>0</v>
      </c>
    </row>
    <row r="69" spans="1:26" ht="27.6" x14ac:dyDescent="0.3">
      <c r="A69" s="183"/>
      <c r="B69" s="173"/>
      <c r="C69" s="180"/>
      <c r="D69" s="180"/>
      <c r="E69" s="180"/>
      <c r="F69" s="18" t="s">
        <v>282</v>
      </c>
      <c r="G69" s="25">
        <v>4</v>
      </c>
      <c r="H69" s="25">
        <v>4</v>
      </c>
      <c r="I69" s="25">
        <f t="shared" si="0"/>
        <v>16</v>
      </c>
      <c r="J69" s="25" t="str">
        <f>VLOOKUP(I69,'TABLA DATOS'!$A$1:$B$65,2,FALSE)</f>
        <v>ALTO</v>
      </c>
      <c r="K69" s="25" t="s">
        <v>839</v>
      </c>
      <c r="L69" s="25" t="s">
        <v>47</v>
      </c>
      <c r="M69" s="25">
        <v>4</v>
      </c>
      <c r="N69" s="25">
        <v>2</v>
      </c>
      <c r="O69" s="25">
        <f t="shared" si="1"/>
        <v>8</v>
      </c>
      <c r="P69" s="25" t="str">
        <f>VLOOKUP(O69,'TABLA DATOS'!$A$1:$B$65,2,FALSE)</f>
        <v>MEDIO</v>
      </c>
      <c r="Q69" s="60" t="s">
        <v>845</v>
      </c>
      <c r="W69">
        <f t="shared" si="2"/>
        <v>400</v>
      </c>
      <c r="X69">
        <f t="shared" si="3"/>
        <v>6400</v>
      </c>
      <c r="Y69" t="str">
        <f t="shared" si="4"/>
        <v>NA</v>
      </c>
      <c r="Z69" t="b">
        <f t="shared" si="5"/>
        <v>0</v>
      </c>
    </row>
    <row r="70" spans="1:26" ht="55.2" x14ac:dyDescent="0.3">
      <c r="A70" s="183"/>
      <c r="B70" s="173"/>
      <c r="C70" s="180"/>
      <c r="D70" s="180"/>
      <c r="E70" s="180"/>
      <c r="F70" s="18" t="s">
        <v>175</v>
      </c>
      <c r="G70" s="25">
        <v>1</v>
      </c>
      <c r="H70" s="25">
        <v>8</v>
      </c>
      <c r="I70" s="25">
        <f t="shared" ref="I70:I133" si="6">G70*H70</f>
        <v>8</v>
      </c>
      <c r="J70" s="25" t="str">
        <f>VLOOKUP(I70,'TABLA DATOS'!$A$1:$B$65,2,FALSE)</f>
        <v>MEDIO</v>
      </c>
      <c r="K70" s="25" t="s">
        <v>839</v>
      </c>
      <c r="L70" s="25" t="s">
        <v>194</v>
      </c>
      <c r="M70" s="25">
        <v>1</v>
      </c>
      <c r="N70" s="25">
        <v>4</v>
      </c>
      <c r="O70" s="25">
        <f t="shared" ref="O70:O133" si="7">M70*N70</f>
        <v>4</v>
      </c>
      <c r="P70" s="25" t="str">
        <f>VLOOKUP(O70,'TABLA DATOS'!$A$1:$B$65,2,FALSE)</f>
        <v>BAJO</v>
      </c>
      <c r="Q70" s="60" t="s">
        <v>222</v>
      </c>
      <c r="W70">
        <f t="shared" ref="W70:W134" si="8">M70*100</f>
        <v>100</v>
      </c>
      <c r="X70">
        <f t="shared" ref="X70:X134" si="9">G70*H70*W70</f>
        <v>800</v>
      </c>
      <c r="Y70" t="str">
        <f t="shared" ref="Y70:Y134" si="10">IF(X70&lt;$AA$2,$Z$1,IF(X70&gt;$AB$2,$Z$3,$Z$2))</f>
        <v>M</v>
      </c>
      <c r="Z70" t="b">
        <f t="shared" ref="Z70:Z134" si="11">Y70=O70</f>
        <v>0</v>
      </c>
    </row>
    <row r="71" spans="1:26" ht="61.5" customHeight="1" x14ac:dyDescent="0.3">
      <c r="A71" s="183"/>
      <c r="B71" s="173" t="s">
        <v>82</v>
      </c>
      <c r="C71" s="173" t="s">
        <v>35</v>
      </c>
      <c r="D71" s="173" t="s">
        <v>71</v>
      </c>
      <c r="E71" s="173" t="s">
        <v>429</v>
      </c>
      <c r="F71" s="18" t="s">
        <v>237</v>
      </c>
      <c r="G71" s="25">
        <v>2</v>
      </c>
      <c r="H71" s="25">
        <v>4</v>
      </c>
      <c r="I71" s="25">
        <f t="shared" si="6"/>
        <v>8</v>
      </c>
      <c r="J71" s="25" t="str">
        <f>VLOOKUP(I71,'TABLA DATOS'!$A$1:$B$65,2,FALSE)</f>
        <v>MEDIO</v>
      </c>
      <c r="K71" s="25" t="s">
        <v>839</v>
      </c>
      <c r="L71" s="25" t="s">
        <v>788</v>
      </c>
      <c r="M71" s="25">
        <v>2</v>
      </c>
      <c r="N71" s="25">
        <v>2</v>
      </c>
      <c r="O71" s="25">
        <f t="shared" si="7"/>
        <v>4</v>
      </c>
      <c r="P71" s="25" t="str">
        <f>VLOOKUP(O71,'TABLA DATOS'!$A$1:$B$65,2,FALSE)</f>
        <v>BAJO</v>
      </c>
      <c r="Q71" s="60" t="s">
        <v>845</v>
      </c>
      <c r="W71">
        <f t="shared" si="8"/>
        <v>200</v>
      </c>
      <c r="X71">
        <f t="shared" si="9"/>
        <v>1600</v>
      </c>
      <c r="Y71" t="str">
        <f t="shared" si="10"/>
        <v>M</v>
      </c>
      <c r="Z71" t="b">
        <f t="shared" si="11"/>
        <v>0</v>
      </c>
    </row>
    <row r="72" spans="1:26" ht="41.4" x14ac:dyDescent="0.3">
      <c r="A72" s="183"/>
      <c r="B72" s="173"/>
      <c r="C72" s="173"/>
      <c r="D72" s="173"/>
      <c r="E72" s="173"/>
      <c r="F72" s="18" t="s">
        <v>241</v>
      </c>
      <c r="G72" s="25">
        <v>4</v>
      </c>
      <c r="H72" s="25">
        <v>4</v>
      </c>
      <c r="I72" s="25">
        <f t="shared" si="6"/>
        <v>16</v>
      </c>
      <c r="J72" s="25" t="str">
        <f>VLOOKUP(I72,'TABLA DATOS'!$A$1:$B$65,2,FALSE)</f>
        <v>ALTO</v>
      </c>
      <c r="K72" s="25" t="s">
        <v>839</v>
      </c>
      <c r="L72" s="25" t="s">
        <v>788</v>
      </c>
      <c r="M72" s="25">
        <v>4</v>
      </c>
      <c r="N72" s="25">
        <v>2</v>
      </c>
      <c r="O72" s="25">
        <f t="shared" si="7"/>
        <v>8</v>
      </c>
      <c r="P72" s="25" t="str">
        <f>VLOOKUP(O72,'TABLA DATOS'!$A$1:$B$65,2,FALSE)</f>
        <v>MEDIO</v>
      </c>
      <c r="Q72" s="60" t="s">
        <v>414</v>
      </c>
      <c r="W72">
        <f t="shared" si="8"/>
        <v>400</v>
      </c>
      <c r="X72">
        <f t="shared" si="9"/>
        <v>6400</v>
      </c>
      <c r="Y72" t="str">
        <f t="shared" si="10"/>
        <v>NA</v>
      </c>
      <c r="Z72" t="b">
        <f t="shared" si="11"/>
        <v>0</v>
      </c>
    </row>
    <row r="73" spans="1:26" ht="77.25" customHeight="1" x14ac:dyDescent="0.3">
      <c r="A73" s="183"/>
      <c r="B73" s="173" t="s">
        <v>83</v>
      </c>
      <c r="C73" s="173" t="s">
        <v>35</v>
      </c>
      <c r="D73" s="173" t="s">
        <v>71</v>
      </c>
      <c r="E73" s="185" t="s">
        <v>405</v>
      </c>
      <c r="F73" s="18" t="s">
        <v>144</v>
      </c>
      <c r="G73" s="25">
        <v>1</v>
      </c>
      <c r="H73" s="25">
        <v>8</v>
      </c>
      <c r="I73" s="25">
        <f t="shared" si="6"/>
        <v>8</v>
      </c>
      <c r="J73" s="25" t="str">
        <f>VLOOKUP(I73,'TABLA DATOS'!$A$1:$B$65,2,FALSE)</f>
        <v>MEDIO</v>
      </c>
      <c r="K73" s="25" t="s">
        <v>839</v>
      </c>
      <c r="L73" s="25" t="s">
        <v>462</v>
      </c>
      <c r="M73" s="25">
        <v>1</v>
      </c>
      <c r="N73" s="25">
        <v>4</v>
      </c>
      <c r="O73" s="25">
        <f t="shared" si="7"/>
        <v>4</v>
      </c>
      <c r="P73" s="25" t="str">
        <f>VLOOKUP(O73,'TABLA DATOS'!$A$1:$B$65,2,FALSE)</f>
        <v>BAJO</v>
      </c>
      <c r="Q73" s="60" t="s">
        <v>348</v>
      </c>
      <c r="W73">
        <f t="shared" si="8"/>
        <v>100</v>
      </c>
      <c r="X73">
        <f t="shared" si="9"/>
        <v>800</v>
      </c>
      <c r="Y73" t="str">
        <f t="shared" si="10"/>
        <v>M</v>
      </c>
      <c r="Z73" t="b">
        <f t="shared" si="11"/>
        <v>0</v>
      </c>
    </row>
    <row r="74" spans="1:26" ht="67.5" customHeight="1" x14ac:dyDescent="0.3">
      <c r="A74" s="183"/>
      <c r="B74" s="173"/>
      <c r="C74" s="173"/>
      <c r="D74" s="173"/>
      <c r="E74" s="185"/>
      <c r="F74" s="18" t="s">
        <v>243</v>
      </c>
      <c r="G74" s="25">
        <v>1</v>
      </c>
      <c r="H74" s="25">
        <v>8</v>
      </c>
      <c r="I74" s="25">
        <f t="shared" si="6"/>
        <v>8</v>
      </c>
      <c r="J74" s="25" t="str">
        <f>VLOOKUP(I74,'TABLA DATOS'!$A$1:$B$65,2,FALSE)</f>
        <v>MEDIO</v>
      </c>
      <c r="K74" s="25" t="s">
        <v>839</v>
      </c>
      <c r="L74" s="25" t="s">
        <v>407</v>
      </c>
      <c r="M74" s="25">
        <v>1</v>
      </c>
      <c r="N74" s="25">
        <v>4</v>
      </c>
      <c r="O74" s="25">
        <f t="shared" si="7"/>
        <v>4</v>
      </c>
      <c r="P74" s="25" t="str">
        <f>VLOOKUP(O74,'TABLA DATOS'!$A$1:$B$65,2,FALSE)</f>
        <v>BAJO</v>
      </c>
      <c r="Q74" s="60" t="s">
        <v>347</v>
      </c>
      <c r="W74">
        <f t="shared" si="8"/>
        <v>100</v>
      </c>
      <c r="X74">
        <f t="shared" si="9"/>
        <v>800</v>
      </c>
      <c r="Y74" t="str">
        <f t="shared" si="10"/>
        <v>M</v>
      </c>
      <c r="Z74" t="b">
        <f t="shared" si="11"/>
        <v>0</v>
      </c>
    </row>
    <row r="75" spans="1:26" ht="41.4" x14ac:dyDescent="0.3">
      <c r="A75" s="183"/>
      <c r="B75" s="173"/>
      <c r="C75" s="173"/>
      <c r="D75" s="173"/>
      <c r="E75" s="185"/>
      <c r="F75" s="18" t="s">
        <v>242</v>
      </c>
      <c r="G75" s="25">
        <v>1</v>
      </c>
      <c r="H75" s="25">
        <v>8</v>
      </c>
      <c r="I75" s="25">
        <f t="shared" si="6"/>
        <v>8</v>
      </c>
      <c r="J75" s="25" t="str">
        <f>VLOOKUP(I75,'TABLA DATOS'!$A$1:$B$65,2,FALSE)</f>
        <v>MEDIO</v>
      </c>
      <c r="K75" s="25" t="s">
        <v>839</v>
      </c>
      <c r="L75" s="25" t="s">
        <v>404</v>
      </c>
      <c r="M75" s="25">
        <v>1</v>
      </c>
      <c r="N75" s="25">
        <v>4</v>
      </c>
      <c r="O75" s="25">
        <f t="shared" si="7"/>
        <v>4</v>
      </c>
      <c r="P75" s="25" t="str">
        <f>VLOOKUP(O75,'TABLA DATOS'!$A$1:$B$65,2,FALSE)</f>
        <v>BAJO</v>
      </c>
      <c r="Q75" s="60" t="s">
        <v>339</v>
      </c>
      <c r="W75">
        <f t="shared" si="8"/>
        <v>100</v>
      </c>
      <c r="X75">
        <f t="shared" si="9"/>
        <v>800</v>
      </c>
      <c r="Y75" t="str">
        <f t="shared" si="10"/>
        <v>M</v>
      </c>
      <c r="Z75" t="b">
        <f t="shared" si="11"/>
        <v>0</v>
      </c>
    </row>
    <row r="76" spans="1:26" x14ac:dyDescent="0.3">
      <c r="A76" s="183"/>
      <c r="B76" s="173"/>
      <c r="C76" s="173"/>
      <c r="D76" s="173"/>
      <c r="E76" s="185"/>
      <c r="F76" s="18" t="s">
        <v>240</v>
      </c>
      <c r="G76" s="25">
        <v>1</v>
      </c>
      <c r="H76" s="25">
        <v>8</v>
      </c>
      <c r="I76" s="25">
        <f t="shared" si="6"/>
        <v>8</v>
      </c>
      <c r="J76" s="25" t="str">
        <f>VLOOKUP(I76,'TABLA DATOS'!$A$1:$B$65,2,FALSE)</f>
        <v>MEDIO</v>
      </c>
      <c r="K76" s="25" t="s">
        <v>839</v>
      </c>
      <c r="L76" s="25" t="s">
        <v>430</v>
      </c>
      <c r="M76" s="25">
        <v>1</v>
      </c>
      <c r="N76" s="25">
        <v>4</v>
      </c>
      <c r="O76" s="25">
        <f t="shared" si="7"/>
        <v>4</v>
      </c>
      <c r="P76" s="25" t="str">
        <f>VLOOKUP(O76,'TABLA DATOS'!$A$1:$B$65,2,FALSE)</f>
        <v>BAJO</v>
      </c>
      <c r="Q76" s="60" t="s">
        <v>339</v>
      </c>
      <c r="W76">
        <f t="shared" si="8"/>
        <v>100</v>
      </c>
      <c r="X76">
        <f t="shared" si="9"/>
        <v>800</v>
      </c>
      <c r="Y76" t="str">
        <f t="shared" si="10"/>
        <v>M</v>
      </c>
      <c r="Z76" t="b">
        <f t="shared" si="11"/>
        <v>0</v>
      </c>
    </row>
    <row r="77" spans="1:26" ht="47.25" customHeight="1" x14ac:dyDescent="0.3">
      <c r="A77" s="183"/>
      <c r="B77" s="173"/>
      <c r="C77" s="173"/>
      <c r="D77" s="173"/>
      <c r="E77" s="26" t="s">
        <v>431</v>
      </c>
      <c r="F77" s="18" t="s">
        <v>202</v>
      </c>
      <c r="G77" s="25">
        <v>1</v>
      </c>
      <c r="H77" s="25">
        <v>4</v>
      </c>
      <c r="I77" s="25">
        <f t="shared" si="6"/>
        <v>4</v>
      </c>
      <c r="J77" s="25" t="str">
        <f>VLOOKUP(I77,'TABLA DATOS'!$A$1:$B$65,2,FALSE)</f>
        <v>BAJO</v>
      </c>
      <c r="K77" s="25" t="s">
        <v>839</v>
      </c>
      <c r="L77" s="30" t="s">
        <v>590</v>
      </c>
      <c r="M77" s="25">
        <v>1</v>
      </c>
      <c r="N77" s="25">
        <v>2</v>
      </c>
      <c r="O77" s="25">
        <f t="shared" si="7"/>
        <v>2</v>
      </c>
      <c r="P77" s="25" t="str">
        <f>VLOOKUP(O77,'TABLA DATOS'!$A$1:$B$65,2,FALSE)</f>
        <v>BAJO</v>
      </c>
      <c r="Q77" s="62" t="s">
        <v>339</v>
      </c>
      <c r="W77">
        <f t="shared" si="8"/>
        <v>100</v>
      </c>
      <c r="X77">
        <f t="shared" si="9"/>
        <v>400</v>
      </c>
      <c r="Y77" t="str">
        <f t="shared" si="10"/>
        <v>M</v>
      </c>
      <c r="Z77" t="b">
        <f t="shared" si="11"/>
        <v>0</v>
      </c>
    </row>
    <row r="78" spans="1:26" ht="63.75" customHeight="1" x14ac:dyDescent="0.3">
      <c r="A78" s="183"/>
      <c r="B78" s="173"/>
      <c r="C78" s="173"/>
      <c r="D78" s="173"/>
      <c r="E78" s="193" t="s">
        <v>406</v>
      </c>
      <c r="F78" s="18" t="s">
        <v>283</v>
      </c>
      <c r="G78" s="25">
        <v>1</v>
      </c>
      <c r="H78" s="25">
        <v>8</v>
      </c>
      <c r="I78" s="25">
        <f t="shared" si="6"/>
        <v>8</v>
      </c>
      <c r="J78" s="25" t="str">
        <f>VLOOKUP(I78,'TABLA DATOS'!$A$1:$B$65,2,FALSE)</f>
        <v>MEDIO</v>
      </c>
      <c r="K78" s="25" t="s">
        <v>839</v>
      </c>
      <c r="L78" s="25" t="s">
        <v>308</v>
      </c>
      <c r="M78" s="25">
        <v>1</v>
      </c>
      <c r="N78" s="25">
        <v>4</v>
      </c>
      <c r="O78" s="25">
        <f t="shared" si="7"/>
        <v>4</v>
      </c>
      <c r="P78" s="25" t="str">
        <f>VLOOKUP(O78,'TABLA DATOS'!$A$1:$B$65,2,FALSE)</f>
        <v>BAJO</v>
      </c>
      <c r="Q78" s="60" t="s">
        <v>339</v>
      </c>
      <c r="W78">
        <f t="shared" si="8"/>
        <v>100</v>
      </c>
      <c r="X78">
        <f t="shared" si="9"/>
        <v>800</v>
      </c>
      <c r="Y78" t="str">
        <f t="shared" si="10"/>
        <v>M</v>
      </c>
      <c r="Z78" t="b">
        <f t="shared" si="11"/>
        <v>0</v>
      </c>
    </row>
    <row r="79" spans="1:26" ht="36.75" customHeight="1" x14ac:dyDescent="0.3">
      <c r="A79" s="183"/>
      <c r="B79" s="173"/>
      <c r="C79" s="173"/>
      <c r="D79" s="173"/>
      <c r="E79" s="194"/>
      <c r="F79" s="18" t="s">
        <v>242</v>
      </c>
      <c r="G79" s="25">
        <v>1</v>
      </c>
      <c r="H79" s="25">
        <v>8</v>
      </c>
      <c r="I79" s="25">
        <f t="shared" si="6"/>
        <v>8</v>
      </c>
      <c r="J79" s="25" t="str">
        <f>VLOOKUP(I79,'TABLA DATOS'!$A$1:$B$65,2,FALSE)</f>
        <v>MEDIO</v>
      </c>
      <c r="K79" s="25" t="s">
        <v>839</v>
      </c>
      <c r="L79" s="25" t="s">
        <v>247</v>
      </c>
      <c r="M79" s="25">
        <v>1</v>
      </c>
      <c r="N79" s="25">
        <v>4</v>
      </c>
      <c r="O79" s="25">
        <f t="shared" si="7"/>
        <v>4</v>
      </c>
      <c r="P79" s="25" t="str">
        <f>VLOOKUP(O79,'TABLA DATOS'!$A$1:$B$65,2,FALSE)</f>
        <v>BAJO</v>
      </c>
      <c r="Q79" s="60" t="s">
        <v>339</v>
      </c>
      <c r="W79">
        <f t="shared" si="8"/>
        <v>100</v>
      </c>
      <c r="X79">
        <f t="shared" si="9"/>
        <v>800</v>
      </c>
      <c r="Y79" t="str">
        <f t="shared" si="10"/>
        <v>M</v>
      </c>
      <c r="Z79" t="b">
        <f t="shared" si="11"/>
        <v>0</v>
      </c>
    </row>
    <row r="80" spans="1:26" ht="61.5" customHeight="1" x14ac:dyDescent="0.3">
      <c r="A80" s="183"/>
      <c r="B80" s="173"/>
      <c r="C80" s="173"/>
      <c r="D80" s="173"/>
      <c r="E80" s="26" t="s">
        <v>463</v>
      </c>
      <c r="F80" s="18" t="s">
        <v>444</v>
      </c>
      <c r="G80" s="25">
        <v>2</v>
      </c>
      <c r="H80" s="25">
        <v>8</v>
      </c>
      <c r="I80" s="25">
        <f t="shared" si="6"/>
        <v>16</v>
      </c>
      <c r="J80" s="25" t="str">
        <f>VLOOKUP(I80,'TABLA DATOS'!$A$1:$B$65,2,FALSE)</f>
        <v>ALTO</v>
      </c>
      <c r="K80" s="25" t="s">
        <v>839</v>
      </c>
      <c r="L80" s="25" t="s">
        <v>525</v>
      </c>
      <c r="M80" s="25">
        <v>2</v>
      </c>
      <c r="N80" s="25">
        <v>4</v>
      </c>
      <c r="O80" s="25">
        <f t="shared" si="7"/>
        <v>8</v>
      </c>
      <c r="P80" s="25" t="str">
        <f>VLOOKUP(O80,'TABLA DATOS'!$A$1:$B$65,2,FALSE)</f>
        <v>MEDIO</v>
      </c>
      <c r="Q80" s="60" t="s">
        <v>339</v>
      </c>
      <c r="W80">
        <f t="shared" si="8"/>
        <v>200</v>
      </c>
      <c r="X80">
        <f t="shared" si="9"/>
        <v>3200</v>
      </c>
      <c r="Y80" t="str">
        <f t="shared" si="10"/>
        <v>NA</v>
      </c>
      <c r="Z80" t="b">
        <f t="shared" si="11"/>
        <v>0</v>
      </c>
    </row>
    <row r="81" spans="1:26" ht="27.6" x14ac:dyDescent="0.3">
      <c r="A81" s="183"/>
      <c r="B81" s="173"/>
      <c r="C81" s="173"/>
      <c r="D81" s="173"/>
      <c r="E81" s="26" t="s">
        <v>445</v>
      </c>
      <c r="F81" s="18" t="s">
        <v>235</v>
      </c>
      <c r="G81" s="25">
        <v>4</v>
      </c>
      <c r="H81" s="25">
        <v>4</v>
      </c>
      <c r="I81" s="25">
        <f t="shared" si="6"/>
        <v>16</v>
      </c>
      <c r="J81" s="25" t="str">
        <f>VLOOKUP(I81,'TABLA DATOS'!$A$1:$B$65,2,FALSE)</f>
        <v>ALTO</v>
      </c>
      <c r="K81" s="25" t="s">
        <v>839</v>
      </c>
      <c r="L81" s="25" t="s">
        <v>246</v>
      </c>
      <c r="M81" s="25">
        <v>4</v>
      </c>
      <c r="N81" s="25">
        <v>2</v>
      </c>
      <c r="O81" s="25">
        <f t="shared" si="7"/>
        <v>8</v>
      </c>
      <c r="P81" s="25" t="str">
        <f>VLOOKUP(O81,'TABLA DATOS'!$A$1:$B$65,2,FALSE)</f>
        <v>MEDIO</v>
      </c>
      <c r="Q81" s="60" t="s">
        <v>340</v>
      </c>
      <c r="W81">
        <f t="shared" si="8"/>
        <v>400</v>
      </c>
      <c r="X81">
        <f t="shared" si="9"/>
        <v>6400</v>
      </c>
      <c r="Y81" t="str">
        <f t="shared" si="10"/>
        <v>NA</v>
      </c>
      <c r="Z81" t="b">
        <f t="shared" si="11"/>
        <v>0</v>
      </c>
    </row>
    <row r="82" spans="1:26" ht="65.25" customHeight="1" x14ac:dyDescent="0.3">
      <c r="A82" s="183"/>
      <c r="B82" s="173"/>
      <c r="C82" s="173"/>
      <c r="D82" s="173"/>
      <c r="E82" s="26" t="s">
        <v>409</v>
      </c>
      <c r="F82" s="18" t="s">
        <v>240</v>
      </c>
      <c r="G82" s="25">
        <v>1</v>
      </c>
      <c r="H82" s="25">
        <v>8</v>
      </c>
      <c r="I82" s="25">
        <f t="shared" si="6"/>
        <v>8</v>
      </c>
      <c r="J82" s="25" t="str">
        <f>VLOOKUP(I82,'TABLA DATOS'!$A$1:$B$65,2,FALSE)</f>
        <v>MEDIO</v>
      </c>
      <c r="K82" s="25" t="s">
        <v>839</v>
      </c>
      <c r="L82" s="25" t="s">
        <v>247</v>
      </c>
      <c r="M82" s="25">
        <v>1</v>
      </c>
      <c r="N82" s="25">
        <v>4</v>
      </c>
      <c r="O82" s="25">
        <f t="shared" si="7"/>
        <v>4</v>
      </c>
      <c r="P82" s="25" t="str">
        <f>VLOOKUP(O82,'TABLA DATOS'!$A$1:$B$65,2,FALSE)</f>
        <v>BAJO</v>
      </c>
      <c r="Q82" s="60" t="s">
        <v>339</v>
      </c>
      <c r="W82">
        <f t="shared" si="8"/>
        <v>100</v>
      </c>
      <c r="X82">
        <f t="shared" si="9"/>
        <v>800</v>
      </c>
      <c r="Y82" t="str">
        <f t="shared" si="10"/>
        <v>M</v>
      </c>
      <c r="Z82" t="b">
        <f t="shared" si="11"/>
        <v>0</v>
      </c>
    </row>
    <row r="83" spans="1:26" ht="55.2" x14ac:dyDescent="0.3">
      <c r="A83" s="183"/>
      <c r="B83" s="173"/>
      <c r="C83" s="173"/>
      <c r="D83" s="173"/>
      <c r="E83" s="26" t="s">
        <v>410</v>
      </c>
      <c r="F83" s="18" t="s">
        <v>191</v>
      </c>
      <c r="G83" s="25">
        <v>4</v>
      </c>
      <c r="H83" s="25">
        <v>4</v>
      </c>
      <c r="I83" s="25">
        <f t="shared" si="6"/>
        <v>16</v>
      </c>
      <c r="J83" s="25" t="str">
        <f>VLOOKUP(I83,'TABLA DATOS'!$A$1:$B$65,2,FALSE)</f>
        <v>ALTO</v>
      </c>
      <c r="K83" s="25" t="s">
        <v>839</v>
      </c>
      <c r="L83" s="25" t="s">
        <v>255</v>
      </c>
      <c r="M83" s="25">
        <v>4</v>
      </c>
      <c r="N83" s="25">
        <v>2</v>
      </c>
      <c r="O83" s="25">
        <f t="shared" si="7"/>
        <v>8</v>
      </c>
      <c r="P83" s="25" t="str">
        <f>VLOOKUP(O83,'TABLA DATOS'!$A$1:$B$65,2,FALSE)</f>
        <v>MEDIO</v>
      </c>
      <c r="Q83" s="60" t="s">
        <v>414</v>
      </c>
      <c r="W83">
        <f t="shared" si="8"/>
        <v>400</v>
      </c>
      <c r="X83">
        <f t="shared" si="9"/>
        <v>6400</v>
      </c>
      <c r="Y83" t="str">
        <f t="shared" si="10"/>
        <v>NA</v>
      </c>
      <c r="Z83" t="b">
        <f t="shared" si="11"/>
        <v>0</v>
      </c>
    </row>
    <row r="84" spans="1:26" ht="55.2" x14ac:dyDescent="0.3">
      <c r="A84" s="183"/>
      <c r="B84" s="173"/>
      <c r="C84" s="173"/>
      <c r="D84" s="173"/>
      <c r="E84" s="26" t="s">
        <v>408</v>
      </c>
      <c r="F84" s="18" t="s">
        <v>206</v>
      </c>
      <c r="G84" s="25">
        <v>1</v>
      </c>
      <c r="H84" s="25">
        <v>8</v>
      </c>
      <c r="I84" s="25">
        <f t="shared" si="6"/>
        <v>8</v>
      </c>
      <c r="J84" s="25" t="str">
        <f>VLOOKUP(I84,'TABLA DATOS'!$A$1:$B$65,2,FALSE)</f>
        <v>MEDIO</v>
      </c>
      <c r="K84" s="25" t="s">
        <v>839</v>
      </c>
      <c r="L84" s="25" t="s">
        <v>542</v>
      </c>
      <c r="M84" s="25">
        <v>1</v>
      </c>
      <c r="N84" s="25">
        <v>4</v>
      </c>
      <c r="O84" s="25">
        <f t="shared" si="7"/>
        <v>4</v>
      </c>
      <c r="P84" s="25" t="str">
        <f>VLOOKUP(O84,'TABLA DATOS'!$A$1:$B$65,2,FALSE)</f>
        <v>BAJO</v>
      </c>
      <c r="Q84" s="60" t="s">
        <v>414</v>
      </c>
      <c r="W84">
        <f t="shared" si="8"/>
        <v>100</v>
      </c>
      <c r="X84">
        <f t="shared" si="9"/>
        <v>800</v>
      </c>
      <c r="Y84" t="str">
        <f t="shared" si="10"/>
        <v>M</v>
      </c>
      <c r="Z84" t="b">
        <f t="shared" si="11"/>
        <v>0</v>
      </c>
    </row>
    <row r="85" spans="1:26" ht="59.25" customHeight="1" x14ac:dyDescent="0.3">
      <c r="A85" s="183"/>
      <c r="B85" s="18" t="s">
        <v>84</v>
      </c>
      <c r="C85" s="18" t="s">
        <v>35</v>
      </c>
      <c r="D85" s="18" t="s">
        <v>85</v>
      </c>
      <c r="E85" s="18" t="s">
        <v>413</v>
      </c>
      <c r="F85" s="18" t="s">
        <v>248</v>
      </c>
      <c r="G85" s="25">
        <v>2</v>
      </c>
      <c r="H85" s="25">
        <v>8</v>
      </c>
      <c r="I85" s="25">
        <f t="shared" si="6"/>
        <v>16</v>
      </c>
      <c r="J85" s="25" t="str">
        <f>VLOOKUP(I85,'TABLA DATOS'!$A$1:$B$65,2,FALSE)</f>
        <v>ALTO</v>
      </c>
      <c r="K85" s="25" t="s">
        <v>839</v>
      </c>
      <c r="L85" s="25" t="s">
        <v>411</v>
      </c>
      <c r="M85" s="25">
        <v>2</v>
      </c>
      <c r="N85" s="25">
        <v>4</v>
      </c>
      <c r="O85" s="25">
        <f t="shared" si="7"/>
        <v>8</v>
      </c>
      <c r="P85" s="25" t="str">
        <f>VLOOKUP(O85,'TABLA DATOS'!$A$1:$B$65,2,FALSE)</f>
        <v>MEDIO</v>
      </c>
      <c r="Q85" s="60" t="s">
        <v>347</v>
      </c>
      <c r="W85">
        <f t="shared" si="8"/>
        <v>200</v>
      </c>
      <c r="X85">
        <f t="shared" si="9"/>
        <v>3200</v>
      </c>
      <c r="Y85" t="str">
        <f t="shared" si="10"/>
        <v>NA</v>
      </c>
      <c r="Z85" t="b">
        <f t="shared" si="11"/>
        <v>0</v>
      </c>
    </row>
    <row r="86" spans="1:26" ht="60.75" customHeight="1" x14ac:dyDescent="0.3">
      <c r="A86" s="183"/>
      <c r="B86" s="173" t="s">
        <v>652</v>
      </c>
      <c r="C86" s="173" t="s">
        <v>650</v>
      </c>
      <c r="D86" s="173" t="s">
        <v>71</v>
      </c>
      <c r="E86" s="18" t="s">
        <v>533</v>
      </c>
      <c r="F86" s="18" t="s">
        <v>534</v>
      </c>
      <c r="G86" s="25">
        <v>2</v>
      </c>
      <c r="H86" s="25">
        <v>8</v>
      </c>
      <c r="I86" s="25">
        <f t="shared" si="6"/>
        <v>16</v>
      </c>
      <c r="J86" s="25" t="str">
        <f>VLOOKUP(I86,'TABLA DATOS'!$A$1:$B$65,2,FALSE)</f>
        <v>ALTO</v>
      </c>
      <c r="K86" s="25" t="s">
        <v>839</v>
      </c>
      <c r="L86" s="25" t="s">
        <v>48</v>
      </c>
      <c r="M86" s="25">
        <v>2</v>
      </c>
      <c r="N86" s="25">
        <v>4</v>
      </c>
      <c r="O86" s="25">
        <f t="shared" si="7"/>
        <v>8</v>
      </c>
      <c r="P86" s="25" t="str">
        <f>VLOOKUP(O86,'TABLA DATOS'!$A$1:$B$65,2,FALSE)</f>
        <v>MEDIO</v>
      </c>
      <c r="Q86" s="60" t="s">
        <v>414</v>
      </c>
      <c r="W86">
        <f t="shared" si="8"/>
        <v>200</v>
      </c>
      <c r="X86">
        <f t="shared" si="9"/>
        <v>3200</v>
      </c>
      <c r="Y86" t="str">
        <f t="shared" si="10"/>
        <v>NA</v>
      </c>
      <c r="Z86" t="b">
        <f t="shared" si="11"/>
        <v>0</v>
      </c>
    </row>
    <row r="87" spans="1:26" ht="60.75" customHeight="1" x14ac:dyDescent="0.3">
      <c r="A87" s="183"/>
      <c r="B87" s="173"/>
      <c r="C87" s="173"/>
      <c r="D87" s="173"/>
      <c r="E87" s="18" t="s">
        <v>535</v>
      </c>
      <c r="F87" s="18" t="s">
        <v>536</v>
      </c>
      <c r="G87" s="25">
        <v>2</v>
      </c>
      <c r="H87" s="25">
        <v>8</v>
      </c>
      <c r="I87" s="25">
        <f t="shared" si="6"/>
        <v>16</v>
      </c>
      <c r="J87" s="25" t="str">
        <f>VLOOKUP(I87,'TABLA DATOS'!$A$1:$B$65,2,FALSE)</f>
        <v>ALTO</v>
      </c>
      <c r="K87" s="25" t="s">
        <v>839</v>
      </c>
      <c r="L87" s="25" t="s">
        <v>49</v>
      </c>
      <c r="M87" s="25">
        <v>2</v>
      </c>
      <c r="N87" s="25">
        <v>4</v>
      </c>
      <c r="O87" s="25">
        <f t="shared" si="7"/>
        <v>8</v>
      </c>
      <c r="P87" s="25" t="str">
        <f>VLOOKUP(O87,'TABLA DATOS'!$A$1:$B$65,2,FALSE)</f>
        <v>MEDIO</v>
      </c>
      <c r="Q87" s="60" t="s">
        <v>351</v>
      </c>
      <c r="W87">
        <f t="shared" si="8"/>
        <v>200</v>
      </c>
      <c r="X87">
        <f t="shared" si="9"/>
        <v>3200</v>
      </c>
      <c r="Y87" t="str">
        <f t="shared" si="10"/>
        <v>NA</v>
      </c>
      <c r="Z87" t="b">
        <f t="shared" si="11"/>
        <v>0</v>
      </c>
    </row>
    <row r="88" spans="1:26" ht="51" customHeight="1" x14ac:dyDescent="0.3">
      <c r="A88" s="183"/>
      <c r="B88" s="173"/>
      <c r="C88" s="173"/>
      <c r="D88" s="173"/>
      <c r="E88" s="18" t="s">
        <v>656</v>
      </c>
      <c r="F88" s="18" t="s">
        <v>536</v>
      </c>
      <c r="G88" s="25">
        <v>2</v>
      </c>
      <c r="H88" s="25">
        <v>8</v>
      </c>
      <c r="I88" s="25">
        <f t="shared" si="6"/>
        <v>16</v>
      </c>
      <c r="J88" s="25" t="str">
        <f>VLOOKUP(I88,'TABLA DATOS'!$A$1:$B$65,2,FALSE)</f>
        <v>ALTO</v>
      </c>
      <c r="K88" s="25" t="s">
        <v>839</v>
      </c>
      <c r="L88" s="25" t="s">
        <v>841</v>
      </c>
      <c r="M88" s="25">
        <v>2</v>
      </c>
      <c r="N88" s="25">
        <v>4</v>
      </c>
      <c r="O88" s="25">
        <f t="shared" si="7"/>
        <v>8</v>
      </c>
      <c r="P88" s="25" t="str">
        <f>VLOOKUP(O88,'TABLA DATOS'!$A$1:$B$65,2,FALSE)</f>
        <v>MEDIO</v>
      </c>
      <c r="Q88" s="60" t="s">
        <v>351</v>
      </c>
      <c r="W88">
        <f t="shared" si="8"/>
        <v>200</v>
      </c>
      <c r="X88">
        <f t="shared" si="9"/>
        <v>3200</v>
      </c>
      <c r="Y88" t="str">
        <f t="shared" si="10"/>
        <v>NA</v>
      </c>
      <c r="Z88" t="b">
        <f t="shared" si="11"/>
        <v>0</v>
      </c>
    </row>
    <row r="89" spans="1:26" ht="51" customHeight="1" x14ac:dyDescent="0.3">
      <c r="A89" s="183"/>
      <c r="B89" s="18" t="s">
        <v>658</v>
      </c>
      <c r="C89" s="18" t="s">
        <v>650</v>
      </c>
      <c r="D89" s="18" t="s">
        <v>71</v>
      </c>
      <c r="E89" s="18" t="s">
        <v>659</v>
      </c>
      <c r="F89" s="18" t="s">
        <v>661</v>
      </c>
      <c r="G89" s="25">
        <v>2</v>
      </c>
      <c r="H89" s="25">
        <v>4</v>
      </c>
      <c r="I89" s="25">
        <f t="shared" si="6"/>
        <v>8</v>
      </c>
      <c r="J89" s="25" t="str">
        <f>VLOOKUP(I89,'TABLA DATOS'!$A$1:$B$65,2,FALSE)</f>
        <v>MEDIO</v>
      </c>
      <c r="K89" s="25" t="s">
        <v>839</v>
      </c>
      <c r="L89" s="25" t="s">
        <v>50</v>
      </c>
      <c r="M89" s="25">
        <v>2</v>
      </c>
      <c r="N89" s="25">
        <v>2</v>
      </c>
      <c r="O89" s="25">
        <f t="shared" si="7"/>
        <v>4</v>
      </c>
      <c r="P89" s="25" t="str">
        <f>VLOOKUP(O89,'TABLA DATOS'!$A$1:$B$65,2,FALSE)</f>
        <v>BAJO</v>
      </c>
      <c r="Q89" s="60" t="s">
        <v>414</v>
      </c>
      <c r="W89">
        <f t="shared" si="8"/>
        <v>200</v>
      </c>
      <c r="X89">
        <f t="shared" si="9"/>
        <v>1600</v>
      </c>
      <c r="Y89" t="str">
        <f t="shared" si="10"/>
        <v>M</v>
      </c>
      <c r="Z89" t="b">
        <f t="shared" si="11"/>
        <v>0</v>
      </c>
    </row>
    <row r="90" spans="1:26" ht="75.75" customHeight="1" x14ac:dyDescent="0.3">
      <c r="A90" s="183"/>
      <c r="B90" s="173" t="s">
        <v>11</v>
      </c>
      <c r="C90" s="173" t="s">
        <v>35</v>
      </c>
      <c r="D90" s="173" t="s">
        <v>71</v>
      </c>
      <c r="E90" s="18" t="s">
        <v>537</v>
      </c>
      <c r="F90" s="18" t="s">
        <v>13</v>
      </c>
      <c r="G90" s="25">
        <v>2</v>
      </c>
      <c r="H90" s="25">
        <v>8</v>
      </c>
      <c r="I90" s="25">
        <f t="shared" si="6"/>
        <v>16</v>
      </c>
      <c r="J90" s="25" t="str">
        <f>VLOOKUP(I90,'TABLA DATOS'!$A$1:$B$65,2,FALSE)</f>
        <v>ALTO</v>
      </c>
      <c r="K90" s="25" t="s">
        <v>839</v>
      </c>
      <c r="L90" s="25" t="s">
        <v>51</v>
      </c>
      <c r="M90" s="25">
        <v>2</v>
      </c>
      <c r="N90" s="25">
        <v>4</v>
      </c>
      <c r="O90" s="25">
        <f t="shared" si="7"/>
        <v>8</v>
      </c>
      <c r="P90" s="25" t="str">
        <f>VLOOKUP(O90,'TABLA DATOS'!$A$1:$B$65,2,FALSE)</f>
        <v>MEDIO</v>
      </c>
      <c r="Q90" s="60" t="s">
        <v>339</v>
      </c>
      <c r="W90">
        <f t="shared" si="8"/>
        <v>200</v>
      </c>
      <c r="X90">
        <f t="shared" si="9"/>
        <v>3200</v>
      </c>
      <c r="Y90" t="str">
        <f t="shared" si="10"/>
        <v>NA</v>
      </c>
      <c r="Z90" t="b">
        <f t="shared" si="11"/>
        <v>0</v>
      </c>
    </row>
    <row r="91" spans="1:26" ht="121.5" customHeight="1" x14ac:dyDescent="0.3">
      <c r="A91" s="183"/>
      <c r="B91" s="173"/>
      <c r="C91" s="173"/>
      <c r="D91" s="173"/>
      <c r="E91" s="18" t="s">
        <v>539</v>
      </c>
      <c r="F91" s="18" t="s">
        <v>13</v>
      </c>
      <c r="G91" s="25">
        <v>2</v>
      </c>
      <c r="H91" s="25">
        <v>8</v>
      </c>
      <c r="I91" s="25">
        <f t="shared" si="6"/>
        <v>16</v>
      </c>
      <c r="J91" s="25" t="str">
        <f>VLOOKUP(I91,'TABLA DATOS'!$A$1:$B$65,2,FALSE)</f>
        <v>ALTO</v>
      </c>
      <c r="K91" s="25" t="s">
        <v>839</v>
      </c>
      <c r="L91" s="25" t="s">
        <v>544</v>
      </c>
      <c r="M91" s="25">
        <v>2</v>
      </c>
      <c r="N91" s="25">
        <v>4</v>
      </c>
      <c r="O91" s="25">
        <f t="shared" si="7"/>
        <v>8</v>
      </c>
      <c r="P91" s="25" t="str">
        <f>VLOOKUP(O91,'TABLA DATOS'!$A$1:$B$65,2,FALSE)</f>
        <v>MEDIO</v>
      </c>
      <c r="Q91" s="60" t="s">
        <v>339</v>
      </c>
      <c r="W91">
        <f t="shared" si="8"/>
        <v>200</v>
      </c>
      <c r="X91">
        <f t="shared" si="9"/>
        <v>3200</v>
      </c>
      <c r="Y91" t="str">
        <f t="shared" si="10"/>
        <v>NA</v>
      </c>
      <c r="Z91" t="b">
        <f t="shared" si="11"/>
        <v>0</v>
      </c>
    </row>
    <row r="92" spans="1:26" ht="87.75" customHeight="1" x14ac:dyDescent="0.3">
      <c r="A92" s="183"/>
      <c r="B92" s="173"/>
      <c r="C92" s="173"/>
      <c r="D92" s="173"/>
      <c r="E92" s="18" t="s">
        <v>540</v>
      </c>
      <c r="F92" s="18" t="s">
        <v>13</v>
      </c>
      <c r="G92" s="25">
        <v>2</v>
      </c>
      <c r="H92" s="25">
        <v>8</v>
      </c>
      <c r="I92" s="25">
        <f t="shared" si="6"/>
        <v>16</v>
      </c>
      <c r="J92" s="25" t="str">
        <f>VLOOKUP(I92,'TABLA DATOS'!$A$1:$B$65,2,FALSE)</f>
        <v>ALTO</v>
      </c>
      <c r="K92" s="25" t="s">
        <v>839</v>
      </c>
      <c r="L92" s="25" t="s">
        <v>543</v>
      </c>
      <c r="M92" s="25">
        <v>2</v>
      </c>
      <c r="N92" s="25">
        <v>4</v>
      </c>
      <c r="O92" s="25">
        <f t="shared" si="7"/>
        <v>8</v>
      </c>
      <c r="P92" s="25" t="str">
        <f>VLOOKUP(O92,'TABLA DATOS'!$A$1:$B$65,2,FALSE)</f>
        <v>MEDIO</v>
      </c>
      <c r="Q92" s="60" t="s">
        <v>339</v>
      </c>
      <c r="W92">
        <f t="shared" si="8"/>
        <v>200</v>
      </c>
      <c r="X92">
        <f t="shared" si="9"/>
        <v>3200</v>
      </c>
      <c r="Y92" t="str">
        <f t="shared" si="10"/>
        <v>NA</v>
      </c>
      <c r="Z92" t="b">
        <f t="shared" si="11"/>
        <v>0</v>
      </c>
    </row>
    <row r="93" spans="1:26" ht="79.5" customHeight="1" x14ac:dyDescent="0.3">
      <c r="A93" s="183"/>
      <c r="B93" s="173"/>
      <c r="C93" s="173"/>
      <c r="D93" s="173"/>
      <c r="E93" s="18" t="s">
        <v>541</v>
      </c>
      <c r="F93" s="18" t="s">
        <v>13</v>
      </c>
      <c r="G93" s="25">
        <v>2</v>
      </c>
      <c r="H93" s="25">
        <v>8</v>
      </c>
      <c r="I93" s="25">
        <f t="shared" si="6"/>
        <v>16</v>
      </c>
      <c r="J93" s="25" t="str">
        <f>VLOOKUP(I93,'TABLA DATOS'!$A$1:$B$65,2,FALSE)</f>
        <v>ALTO</v>
      </c>
      <c r="K93" s="25" t="s">
        <v>839</v>
      </c>
      <c r="L93" s="25" t="s">
        <v>584</v>
      </c>
      <c r="M93" s="25">
        <v>2</v>
      </c>
      <c r="N93" s="25">
        <v>4</v>
      </c>
      <c r="O93" s="25">
        <f t="shared" si="7"/>
        <v>8</v>
      </c>
      <c r="P93" s="25" t="str">
        <f>VLOOKUP(O93,'TABLA DATOS'!$A$1:$B$65,2,FALSE)</f>
        <v>MEDIO</v>
      </c>
      <c r="Q93" s="60" t="s">
        <v>339</v>
      </c>
      <c r="W93">
        <f t="shared" si="8"/>
        <v>200</v>
      </c>
      <c r="X93">
        <f t="shared" si="9"/>
        <v>3200</v>
      </c>
      <c r="Y93" t="str">
        <f t="shared" si="10"/>
        <v>NA</v>
      </c>
      <c r="Z93" t="b">
        <f t="shared" si="11"/>
        <v>0</v>
      </c>
    </row>
    <row r="94" spans="1:26" ht="45.75" customHeight="1" x14ac:dyDescent="0.3">
      <c r="A94" s="183"/>
      <c r="B94" s="180" t="s">
        <v>493</v>
      </c>
      <c r="C94" s="20" t="s">
        <v>556</v>
      </c>
      <c r="D94" s="20" t="s">
        <v>85</v>
      </c>
      <c r="E94" s="20" t="s">
        <v>3</v>
      </c>
      <c r="F94" s="20" t="s">
        <v>144</v>
      </c>
      <c r="G94" s="25">
        <v>1</v>
      </c>
      <c r="H94" s="25">
        <v>8</v>
      </c>
      <c r="I94" s="25">
        <f t="shared" si="6"/>
        <v>8</v>
      </c>
      <c r="J94" s="25" t="str">
        <f>VLOOKUP(I94,'TABLA DATOS'!$A$1:$B$65,2,FALSE)</f>
        <v>MEDIO</v>
      </c>
      <c r="K94" s="25" t="s">
        <v>839</v>
      </c>
      <c r="L94" s="30" t="s">
        <v>23</v>
      </c>
      <c r="M94" s="25">
        <v>1</v>
      </c>
      <c r="N94" s="25">
        <v>4</v>
      </c>
      <c r="O94" s="25">
        <f t="shared" si="7"/>
        <v>4</v>
      </c>
      <c r="P94" s="25" t="str">
        <f>VLOOKUP(O94,'TABLA DATOS'!$A$1:$B$65,2,FALSE)</f>
        <v>BAJO</v>
      </c>
      <c r="Q94" s="62" t="s">
        <v>348</v>
      </c>
      <c r="W94">
        <f t="shared" si="8"/>
        <v>100</v>
      </c>
      <c r="X94">
        <f t="shared" si="9"/>
        <v>800</v>
      </c>
      <c r="Y94" t="str">
        <f t="shared" si="10"/>
        <v>M</v>
      </c>
      <c r="Z94" t="b">
        <f t="shared" si="11"/>
        <v>0</v>
      </c>
    </row>
    <row r="95" spans="1:26" ht="29.25" customHeight="1" x14ac:dyDescent="0.3">
      <c r="A95" s="183"/>
      <c r="B95" s="180"/>
      <c r="C95" s="20" t="s">
        <v>556</v>
      </c>
      <c r="D95" s="20" t="s">
        <v>85</v>
      </c>
      <c r="E95" s="20" t="s">
        <v>29</v>
      </c>
      <c r="F95" s="27" t="s">
        <v>206</v>
      </c>
      <c r="G95" s="25">
        <v>1</v>
      </c>
      <c r="H95" s="25">
        <v>8</v>
      </c>
      <c r="I95" s="25">
        <f t="shared" si="6"/>
        <v>8</v>
      </c>
      <c r="J95" s="25" t="str">
        <f>VLOOKUP(I95,'TABLA DATOS'!$A$1:$B$65,2,FALSE)</f>
        <v>MEDIO</v>
      </c>
      <c r="K95" s="25" t="s">
        <v>839</v>
      </c>
      <c r="L95" s="30" t="s">
        <v>22</v>
      </c>
      <c r="M95" s="25">
        <v>1</v>
      </c>
      <c r="N95" s="25">
        <v>4</v>
      </c>
      <c r="O95" s="25">
        <f t="shared" si="7"/>
        <v>4</v>
      </c>
      <c r="P95" s="25" t="str">
        <f>VLOOKUP(O95,'TABLA DATOS'!$A$1:$B$65,2,FALSE)</f>
        <v>BAJO</v>
      </c>
      <c r="Q95" s="62" t="s">
        <v>339</v>
      </c>
      <c r="W95">
        <f t="shared" si="8"/>
        <v>100</v>
      </c>
      <c r="X95">
        <f t="shared" si="9"/>
        <v>800</v>
      </c>
      <c r="Y95" t="str">
        <f t="shared" si="10"/>
        <v>M</v>
      </c>
      <c r="Z95" t="b">
        <f t="shared" si="11"/>
        <v>0</v>
      </c>
    </row>
    <row r="96" spans="1:26" ht="41.4" x14ac:dyDescent="0.3">
      <c r="A96" s="183"/>
      <c r="B96" s="180"/>
      <c r="C96" s="20" t="s">
        <v>556</v>
      </c>
      <c r="D96" s="20" t="s">
        <v>85</v>
      </c>
      <c r="E96" s="20" t="s">
        <v>25</v>
      </c>
      <c r="F96" s="27" t="s">
        <v>17</v>
      </c>
      <c r="G96" s="25">
        <v>1</v>
      </c>
      <c r="H96" s="25">
        <v>4</v>
      </c>
      <c r="I96" s="25">
        <f t="shared" si="6"/>
        <v>4</v>
      </c>
      <c r="J96" s="25" t="str">
        <f>VLOOKUP(I96,'TABLA DATOS'!$A$1:$B$65,2,FALSE)</f>
        <v>BAJO</v>
      </c>
      <c r="K96" s="25" t="s">
        <v>839</v>
      </c>
      <c r="L96" s="30" t="s">
        <v>24</v>
      </c>
      <c r="M96" s="25">
        <v>1</v>
      </c>
      <c r="N96" s="25">
        <v>2</v>
      </c>
      <c r="O96" s="25">
        <f t="shared" si="7"/>
        <v>2</v>
      </c>
      <c r="P96" s="25" t="str">
        <f>VLOOKUP(O96,'TABLA DATOS'!$A$1:$B$65,2,FALSE)</f>
        <v>BAJO</v>
      </c>
      <c r="Q96" s="62"/>
      <c r="W96">
        <f t="shared" si="8"/>
        <v>100</v>
      </c>
      <c r="X96">
        <f t="shared" si="9"/>
        <v>400</v>
      </c>
      <c r="Y96" t="str">
        <f t="shared" si="10"/>
        <v>M</v>
      </c>
      <c r="Z96" t="b">
        <f t="shared" si="11"/>
        <v>0</v>
      </c>
    </row>
    <row r="97" spans="1:26" ht="41.4" x14ac:dyDescent="0.3">
      <c r="A97" s="183"/>
      <c r="B97" s="180"/>
      <c r="C97" s="20" t="s">
        <v>556</v>
      </c>
      <c r="D97" s="20" t="s">
        <v>85</v>
      </c>
      <c r="E97" s="20" t="s">
        <v>4</v>
      </c>
      <c r="F97" s="26" t="s">
        <v>18</v>
      </c>
      <c r="G97" s="25">
        <v>1</v>
      </c>
      <c r="H97" s="25">
        <v>2</v>
      </c>
      <c r="I97" s="25">
        <f t="shared" si="6"/>
        <v>2</v>
      </c>
      <c r="J97" s="25" t="str">
        <f>VLOOKUP(I97,'TABLA DATOS'!$A$1:$B$65,2,FALSE)</f>
        <v>BAJO</v>
      </c>
      <c r="K97" s="25" t="s">
        <v>839</v>
      </c>
      <c r="L97" s="30" t="s">
        <v>24</v>
      </c>
      <c r="M97" s="25">
        <v>1</v>
      </c>
      <c r="N97" s="25">
        <v>1</v>
      </c>
      <c r="O97" s="25">
        <f t="shared" si="7"/>
        <v>1</v>
      </c>
      <c r="P97" s="25" t="str">
        <f>VLOOKUP(O97,'TABLA DATOS'!$A$1:$B$65,2,FALSE)</f>
        <v>BAJO</v>
      </c>
      <c r="Q97" s="62"/>
      <c r="W97">
        <f t="shared" si="8"/>
        <v>100</v>
      </c>
      <c r="X97">
        <f t="shared" si="9"/>
        <v>200</v>
      </c>
      <c r="Y97" t="str">
        <f t="shared" si="10"/>
        <v>A</v>
      </c>
      <c r="Z97" t="b">
        <f t="shared" si="11"/>
        <v>0</v>
      </c>
    </row>
    <row r="98" spans="1:26" ht="41.4" x14ac:dyDescent="0.3">
      <c r="A98" s="183"/>
      <c r="B98" s="180"/>
      <c r="C98" s="20" t="s">
        <v>556</v>
      </c>
      <c r="D98" s="20" t="s">
        <v>85</v>
      </c>
      <c r="E98" s="20" t="s">
        <v>19</v>
      </c>
      <c r="F98" s="27" t="s">
        <v>147</v>
      </c>
      <c r="G98" s="25">
        <v>1</v>
      </c>
      <c r="H98" s="25">
        <v>2</v>
      </c>
      <c r="I98" s="25">
        <f t="shared" si="6"/>
        <v>2</v>
      </c>
      <c r="J98" s="25" t="str">
        <f>VLOOKUP(I98,'TABLA DATOS'!$A$1:$B$65,2,FALSE)</f>
        <v>BAJO</v>
      </c>
      <c r="K98" s="25" t="s">
        <v>839</v>
      </c>
      <c r="L98" s="30" t="s">
        <v>24</v>
      </c>
      <c r="M98" s="25">
        <v>1</v>
      </c>
      <c r="N98" s="25">
        <v>1</v>
      </c>
      <c r="O98" s="25">
        <f t="shared" si="7"/>
        <v>1</v>
      </c>
      <c r="P98" s="25" t="str">
        <f>VLOOKUP(O98,'TABLA DATOS'!$A$1:$B$65,2,FALSE)</f>
        <v>BAJO</v>
      </c>
      <c r="Q98" s="62" t="s">
        <v>225</v>
      </c>
      <c r="W98">
        <f t="shared" si="8"/>
        <v>100</v>
      </c>
      <c r="X98">
        <f t="shared" si="9"/>
        <v>200</v>
      </c>
      <c r="Y98" t="str">
        <f t="shared" si="10"/>
        <v>A</v>
      </c>
      <c r="Z98" t="b">
        <f t="shared" si="11"/>
        <v>0</v>
      </c>
    </row>
    <row r="99" spans="1:26" ht="51" customHeight="1" x14ac:dyDescent="0.3">
      <c r="A99" s="183"/>
      <c r="B99" s="18" t="s">
        <v>12</v>
      </c>
      <c r="C99" s="18" t="s">
        <v>35</v>
      </c>
      <c r="D99" s="18" t="s">
        <v>71</v>
      </c>
      <c r="E99" s="18" t="s">
        <v>550</v>
      </c>
      <c r="F99" s="18" t="s">
        <v>13</v>
      </c>
      <c r="G99" s="25">
        <v>2</v>
      </c>
      <c r="H99" s="25">
        <v>8</v>
      </c>
      <c r="I99" s="25">
        <f t="shared" si="6"/>
        <v>16</v>
      </c>
      <c r="J99" s="25" t="str">
        <f>VLOOKUP(I99,'TABLA DATOS'!$A$1:$B$65,2,FALSE)</f>
        <v>ALTO</v>
      </c>
      <c r="K99" s="25" t="s">
        <v>839</v>
      </c>
      <c r="L99" s="25" t="s">
        <v>580</v>
      </c>
      <c r="M99" s="25">
        <v>2</v>
      </c>
      <c r="N99" s="25">
        <v>4</v>
      </c>
      <c r="O99" s="25">
        <f t="shared" si="7"/>
        <v>8</v>
      </c>
      <c r="P99" s="25" t="str">
        <f>VLOOKUP(O99,'TABLA DATOS'!$A$1:$B$65,2,FALSE)</f>
        <v>MEDIO</v>
      </c>
      <c r="Q99" s="60" t="s">
        <v>339</v>
      </c>
      <c r="W99">
        <f t="shared" si="8"/>
        <v>200</v>
      </c>
      <c r="X99">
        <f t="shared" si="9"/>
        <v>3200</v>
      </c>
      <c r="Y99" t="str">
        <f t="shared" si="10"/>
        <v>NA</v>
      </c>
      <c r="Z99" t="b">
        <f t="shared" si="11"/>
        <v>0</v>
      </c>
    </row>
    <row r="100" spans="1:26" ht="98.25" customHeight="1" x14ac:dyDescent="0.3">
      <c r="A100" s="183"/>
      <c r="B100" s="18" t="s">
        <v>0</v>
      </c>
      <c r="C100" s="18" t="s">
        <v>35</v>
      </c>
      <c r="D100" s="18" t="s">
        <v>71</v>
      </c>
      <c r="E100" s="18" t="s">
        <v>538</v>
      </c>
      <c r="F100" s="18" t="s">
        <v>1</v>
      </c>
      <c r="G100" s="25">
        <v>2</v>
      </c>
      <c r="H100" s="25">
        <v>8</v>
      </c>
      <c r="I100" s="25">
        <f t="shared" si="6"/>
        <v>16</v>
      </c>
      <c r="J100" s="25" t="str">
        <f>VLOOKUP(I100,'TABLA DATOS'!$A$1:$B$65,2,FALSE)</f>
        <v>ALTO</v>
      </c>
      <c r="K100" s="25" t="s">
        <v>839</v>
      </c>
      <c r="L100" s="25" t="s">
        <v>52</v>
      </c>
      <c r="M100" s="25">
        <v>2</v>
      </c>
      <c r="N100" s="25">
        <v>4</v>
      </c>
      <c r="O100" s="25">
        <f t="shared" si="7"/>
        <v>8</v>
      </c>
      <c r="P100" s="25" t="str">
        <f>VLOOKUP(O100,'TABLA DATOS'!$A$1:$B$65,2,FALSE)</f>
        <v>MEDIO</v>
      </c>
      <c r="Q100" s="60" t="s">
        <v>347</v>
      </c>
      <c r="W100">
        <f t="shared" si="8"/>
        <v>200</v>
      </c>
      <c r="X100">
        <f t="shared" si="9"/>
        <v>3200</v>
      </c>
      <c r="Y100" t="str">
        <f t="shared" si="10"/>
        <v>NA</v>
      </c>
      <c r="Z100" t="b">
        <f t="shared" si="11"/>
        <v>0</v>
      </c>
    </row>
    <row r="101" spans="1:26" ht="60.75" customHeight="1" x14ac:dyDescent="0.3">
      <c r="A101" s="183" t="s">
        <v>95</v>
      </c>
      <c r="B101" s="180" t="s">
        <v>98</v>
      </c>
      <c r="C101" s="180" t="s">
        <v>35</v>
      </c>
      <c r="D101" s="180" t="s">
        <v>71</v>
      </c>
      <c r="E101" s="20" t="s">
        <v>546</v>
      </c>
      <c r="F101" s="20" t="s">
        <v>150</v>
      </c>
      <c r="G101" s="25">
        <v>4</v>
      </c>
      <c r="H101" s="25">
        <v>2</v>
      </c>
      <c r="I101" s="25">
        <f t="shared" si="6"/>
        <v>8</v>
      </c>
      <c r="J101" s="25" t="str">
        <f>VLOOKUP(I101,'TABLA DATOS'!$A$1:$B$65,2,FALSE)</f>
        <v>MEDIO</v>
      </c>
      <c r="K101" s="25" t="s">
        <v>835</v>
      </c>
      <c r="L101" s="31" t="s">
        <v>466</v>
      </c>
      <c r="M101" s="25">
        <v>4</v>
      </c>
      <c r="N101" s="25">
        <v>1</v>
      </c>
      <c r="O101" s="25">
        <f t="shared" si="7"/>
        <v>4</v>
      </c>
      <c r="P101" s="25" t="str">
        <f>VLOOKUP(O101,'TABLA DATOS'!$A$1:$B$65,2,FALSE)</f>
        <v>BAJO</v>
      </c>
      <c r="Q101" s="61" t="s">
        <v>351</v>
      </c>
      <c r="W101">
        <f t="shared" si="8"/>
        <v>400</v>
      </c>
      <c r="X101">
        <f t="shared" si="9"/>
        <v>3200</v>
      </c>
      <c r="Y101" t="str">
        <f t="shared" si="10"/>
        <v>NA</v>
      </c>
      <c r="Z101" t="b">
        <f t="shared" si="11"/>
        <v>0</v>
      </c>
    </row>
    <row r="102" spans="1:26" ht="33" customHeight="1" x14ac:dyDescent="0.3">
      <c r="A102" s="183"/>
      <c r="B102" s="180"/>
      <c r="C102" s="180"/>
      <c r="D102" s="180"/>
      <c r="E102" s="20" t="s">
        <v>286</v>
      </c>
      <c r="F102" s="20" t="s">
        <v>192</v>
      </c>
      <c r="G102" s="25">
        <v>2</v>
      </c>
      <c r="H102" s="25">
        <v>2</v>
      </c>
      <c r="I102" s="25">
        <f t="shared" si="6"/>
        <v>4</v>
      </c>
      <c r="J102" s="25" t="str">
        <f>VLOOKUP(I102,'TABLA DATOS'!$A$1:$B$65,2,FALSE)</f>
        <v>BAJO</v>
      </c>
      <c r="K102" s="25" t="s">
        <v>839</v>
      </c>
      <c r="L102" s="31" t="s">
        <v>287</v>
      </c>
      <c r="M102" s="25">
        <v>2</v>
      </c>
      <c r="N102" s="25">
        <v>1</v>
      </c>
      <c r="O102" s="25">
        <f t="shared" si="7"/>
        <v>2</v>
      </c>
      <c r="P102" s="25" t="str">
        <f>VLOOKUP(O102,'TABLA DATOS'!$A$1:$B$65,2,FALSE)</f>
        <v>BAJO</v>
      </c>
      <c r="Q102" s="61" t="s">
        <v>414</v>
      </c>
      <c r="W102">
        <f t="shared" si="8"/>
        <v>200</v>
      </c>
      <c r="X102">
        <f t="shared" si="9"/>
        <v>800</v>
      </c>
      <c r="Y102" t="str">
        <f t="shared" si="10"/>
        <v>M</v>
      </c>
      <c r="Z102" t="b">
        <f t="shared" si="11"/>
        <v>0</v>
      </c>
    </row>
    <row r="103" spans="1:26" ht="36" customHeight="1" x14ac:dyDescent="0.3">
      <c r="A103" s="183"/>
      <c r="B103" s="180" t="s">
        <v>99</v>
      </c>
      <c r="C103" s="180" t="s">
        <v>35</v>
      </c>
      <c r="D103" s="180" t="s">
        <v>71</v>
      </c>
      <c r="E103" s="20" t="s">
        <v>288</v>
      </c>
      <c r="F103" s="20" t="s">
        <v>424</v>
      </c>
      <c r="G103" s="25">
        <v>2</v>
      </c>
      <c r="H103" s="25">
        <v>4</v>
      </c>
      <c r="I103" s="25">
        <f t="shared" si="6"/>
        <v>8</v>
      </c>
      <c r="J103" s="25" t="str">
        <f>VLOOKUP(I103,'TABLA DATOS'!$A$1:$B$65,2,FALSE)</f>
        <v>MEDIO</v>
      </c>
      <c r="K103" s="25" t="s">
        <v>839</v>
      </c>
      <c r="L103" s="31" t="s">
        <v>664</v>
      </c>
      <c r="M103" s="25">
        <v>2</v>
      </c>
      <c r="N103" s="25">
        <v>2</v>
      </c>
      <c r="O103" s="25">
        <f t="shared" si="7"/>
        <v>4</v>
      </c>
      <c r="P103" s="25" t="str">
        <f>VLOOKUP(O103,'TABLA DATOS'!$A$1:$B$65,2,FALSE)</f>
        <v>BAJO</v>
      </c>
      <c r="Q103" s="61" t="s">
        <v>351</v>
      </c>
      <c r="W103">
        <f t="shared" si="8"/>
        <v>200</v>
      </c>
      <c r="X103">
        <f t="shared" si="9"/>
        <v>1600</v>
      </c>
      <c r="Y103" t="str">
        <f t="shared" si="10"/>
        <v>M</v>
      </c>
      <c r="Z103" t="b">
        <f t="shared" si="11"/>
        <v>0</v>
      </c>
    </row>
    <row r="104" spans="1:26" ht="55.2" x14ac:dyDescent="0.3">
      <c r="A104" s="183"/>
      <c r="B104" s="180"/>
      <c r="C104" s="180"/>
      <c r="D104" s="180"/>
      <c r="E104" s="20" t="s">
        <v>321</v>
      </c>
      <c r="F104" s="20" t="s">
        <v>507</v>
      </c>
      <c r="G104" s="25">
        <v>2</v>
      </c>
      <c r="H104" s="25">
        <v>4</v>
      </c>
      <c r="I104" s="25">
        <f t="shared" si="6"/>
        <v>8</v>
      </c>
      <c r="J104" s="25" t="str">
        <f>VLOOKUP(I104,'TABLA DATOS'!$A$1:$B$65,2,FALSE)</f>
        <v>MEDIO</v>
      </c>
      <c r="K104" s="25" t="s">
        <v>839</v>
      </c>
      <c r="L104" s="31" t="s">
        <v>510</v>
      </c>
      <c r="M104" s="25">
        <v>2</v>
      </c>
      <c r="N104" s="25">
        <v>2</v>
      </c>
      <c r="O104" s="25">
        <f t="shared" si="7"/>
        <v>4</v>
      </c>
      <c r="P104" s="25" t="str">
        <f>VLOOKUP(O104,'TABLA DATOS'!$A$1:$B$65,2,FALSE)</f>
        <v>BAJO</v>
      </c>
      <c r="Q104" s="61" t="s">
        <v>351</v>
      </c>
      <c r="W104">
        <f t="shared" si="8"/>
        <v>200</v>
      </c>
      <c r="X104">
        <f t="shared" si="9"/>
        <v>1600</v>
      </c>
      <c r="Y104" t="str">
        <f t="shared" si="10"/>
        <v>M</v>
      </c>
      <c r="Z104" t="b">
        <f t="shared" si="11"/>
        <v>0</v>
      </c>
    </row>
    <row r="105" spans="1:26" ht="61.5" customHeight="1" x14ac:dyDescent="0.3">
      <c r="A105" s="183"/>
      <c r="B105" s="180"/>
      <c r="C105" s="180"/>
      <c r="D105" s="180"/>
      <c r="E105" s="20" t="s">
        <v>591</v>
      </c>
      <c r="F105" s="20" t="s">
        <v>202</v>
      </c>
      <c r="G105" s="25">
        <v>2</v>
      </c>
      <c r="H105" s="25">
        <v>4</v>
      </c>
      <c r="I105" s="25">
        <f t="shared" si="6"/>
        <v>8</v>
      </c>
      <c r="J105" s="25" t="str">
        <f>VLOOKUP(I105,'TABLA DATOS'!$A$1:$B$65,2,FALSE)</f>
        <v>MEDIO</v>
      </c>
      <c r="K105" s="25" t="s">
        <v>831</v>
      </c>
      <c r="L105" s="31" t="s">
        <v>511</v>
      </c>
      <c r="M105" s="25">
        <v>2</v>
      </c>
      <c r="N105" s="25">
        <v>2</v>
      </c>
      <c r="O105" s="25">
        <f t="shared" si="7"/>
        <v>4</v>
      </c>
      <c r="P105" s="25" t="str">
        <f>VLOOKUP(O105,'TABLA DATOS'!$A$1:$B$65,2,FALSE)</f>
        <v>BAJO</v>
      </c>
      <c r="Q105" s="61" t="s">
        <v>414</v>
      </c>
      <c r="W105">
        <f t="shared" si="8"/>
        <v>200</v>
      </c>
      <c r="X105">
        <f t="shared" si="9"/>
        <v>1600</v>
      </c>
      <c r="Y105" t="str">
        <f t="shared" si="10"/>
        <v>M</v>
      </c>
      <c r="Z105" t="b">
        <f t="shared" si="11"/>
        <v>0</v>
      </c>
    </row>
    <row r="106" spans="1:26" ht="110.4" x14ac:dyDescent="0.3">
      <c r="A106" s="183"/>
      <c r="B106" s="180" t="s">
        <v>100</v>
      </c>
      <c r="C106" s="180" t="s">
        <v>35</v>
      </c>
      <c r="D106" s="180" t="s">
        <v>71</v>
      </c>
      <c r="E106" s="20" t="s">
        <v>528</v>
      </c>
      <c r="F106" s="20" t="s">
        <v>512</v>
      </c>
      <c r="G106" s="25">
        <v>2</v>
      </c>
      <c r="H106" s="25">
        <v>4</v>
      </c>
      <c r="I106" s="25">
        <f t="shared" si="6"/>
        <v>8</v>
      </c>
      <c r="J106" s="25" t="str">
        <f>VLOOKUP(I106,'TABLA DATOS'!$A$1:$B$65,2,FALSE)</f>
        <v>MEDIO</v>
      </c>
      <c r="K106" s="25" t="s">
        <v>839</v>
      </c>
      <c r="L106" s="31" t="s">
        <v>53</v>
      </c>
      <c r="M106" s="25">
        <v>2</v>
      </c>
      <c r="N106" s="25">
        <v>2</v>
      </c>
      <c r="O106" s="25">
        <f t="shared" si="7"/>
        <v>4</v>
      </c>
      <c r="P106" s="25" t="str">
        <f>VLOOKUP(O106,'TABLA DATOS'!$A$1:$B$65,2,FALSE)</f>
        <v>BAJO</v>
      </c>
      <c r="Q106" s="61" t="s">
        <v>351</v>
      </c>
      <c r="W106">
        <f t="shared" si="8"/>
        <v>200</v>
      </c>
      <c r="X106">
        <f t="shared" si="9"/>
        <v>1600</v>
      </c>
      <c r="Y106" t="str">
        <f t="shared" si="10"/>
        <v>M</v>
      </c>
      <c r="Z106" t="b">
        <f t="shared" si="11"/>
        <v>0</v>
      </c>
    </row>
    <row r="107" spans="1:26" ht="38.25" customHeight="1" x14ac:dyDescent="0.3">
      <c r="A107" s="183"/>
      <c r="B107" s="180"/>
      <c r="C107" s="180"/>
      <c r="D107" s="180"/>
      <c r="E107" s="20" t="s">
        <v>526</v>
      </c>
      <c r="F107" s="20" t="s">
        <v>172</v>
      </c>
      <c r="G107" s="25">
        <v>2</v>
      </c>
      <c r="H107" s="25">
        <v>4</v>
      </c>
      <c r="I107" s="25">
        <f t="shared" si="6"/>
        <v>8</v>
      </c>
      <c r="J107" s="25" t="str">
        <f>VLOOKUP(I107,'TABLA DATOS'!$A$1:$B$65,2,FALSE)</f>
        <v>MEDIO</v>
      </c>
      <c r="K107" s="25" t="s">
        <v>835</v>
      </c>
      <c r="L107" s="31" t="s">
        <v>513</v>
      </c>
      <c r="M107" s="25">
        <v>2</v>
      </c>
      <c r="N107" s="25">
        <v>2</v>
      </c>
      <c r="O107" s="25">
        <f t="shared" si="7"/>
        <v>4</v>
      </c>
      <c r="P107" s="25" t="str">
        <f>VLOOKUP(O107,'TABLA DATOS'!$A$1:$B$65,2,FALSE)</f>
        <v>BAJO</v>
      </c>
      <c r="Q107" s="61" t="s">
        <v>351</v>
      </c>
      <c r="W107">
        <f t="shared" si="8"/>
        <v>200</v>
      </c>
      <c r="X107">
        <f t="shared" si="9"/>
        <v>1600</v>
      </c>
      <c r="Y107" t="str">
        <f t="shared" si="10"/>
        <v>M</v>
      </c>
      <c r="Z107" t="b">
        <f t="shared" si="11"/>
        <v>0</v>
      </c>
    </row>
    <row r="108" spans="1:26" ht="27.6" x14ac:dyDescent="0.3">
      <c r="A108" s="183"/>
      <c r="B108" s="180"/>
      <c r="C108" s="180"/>
      <c r="D108" s="180"/>
      <c r="E108" s="20" t="s">
        <v>527</v>
      </c>
      <c r="F108" s="20" t="s">
        <v>172</v>
      </c>
      <c r="G108" s="25">
        <v>2</v>
      </c>
      <c r="H108" s="25">
        <v>4</v>
      </c>
      <c r="I108" s="25">
        <f t="shared" si="6"/>
        <v>8</v>
      </c>
      <c r="J108" s="25" t="str">
        <f>VLOOKUP(I108,'TABLA DATOS'!$A$1:$B$65,2,FALSE)</f>
        <v>MEDIO</v>
      </c>
      <c r="K108" s="25" t="s">
        <v>838</v>
      </c>
      <c r="L108" s="31" t="s">
        <v>513</v>
      </c>
      <c r="M108" s="25">
        <v>2</v>
      </c>
      <c r="N108" s="25">
        <v>2</v>
      </c>
      <c r="O108" s="25">
        <f t="shared" si="7"/>
        <v>4</v>
      </c>
      <c r="P108" s="25" t="str">
        <f>VLOOKUP(O108,'TABLA DATOS'!$A$1:$B$65,2,FALSE)</f>
        <v>BAJO</v>
      </c>
      <c r="Q108" s="61" t="s">
        <v>351</v>
      </c>
      <c r="W108">
        <f t="shared" si="8"/>
        <v>200</v>
      </c>
      <c r="X108">
        <f t="shared" si="9"/>
        <v>1600</v>
      </c>
      <c r="Y108" t="str">
        <f t="shared" si="10"/>
        <v>M</v>
      </c>
      <c r="Z108" t="b">
        <f t="shared" si="11"/>
        <v>0</v>
      </c>
    </row>
    <row r="109" spans="1:26" ht="55.2" x14ac:dyDescent="0.3">
      <c r="A109" s="183"/>
      <c r="B109" s="180" t="s">
        <v>97</v>
      </c>
      <c r="C109" s="180" t="s">
        <v>35</v>
      </c>
      <c r="D109" s="180" t="s">
        <v>71</v>
      </c>
      <c r="E109" s="20" t="s">
        <v>330</v>
      </c>
      <c r="F109" s="20" t="s">
        <v>844</v>
      </c>
      <c r="G109" s="25">
        <v>4</v>
      </c>
      <c r="H109" s="25">
        <v>2</v>
      </c>
      <c r="I109" s="25">
        <f t="shared" si="6"/>
        <v>8</v>
      </c>
      <c r="J109" s="25" t="str">
        <f>VLOOKUP(I109,'TABLA DATOS'!$A$1:$B$65,2,FALSE)</f>
        <v>MEDIO</v>
      </c>
      <c r="K109" s="25" t="s">
        <v>835</v>
      </c>
      <c r="L109" s="31" t="s">
        <v>514</v>
      </c>
      <c r="M109" s="25">
        <v>4</v>
      </c>
      <c r="N109" s="25">
        <v>1</v>
      </c>
      <c r="O109" s="25">
        <f t="shared" si="7"/>
        <v>4</v>
      </c>
      <c r="P109" s="25" t="str">
        <f>VLOOKUP(O109,'TABLA DATOS'!$A$1:$B$65,2,FALSE)</f>
        <v>BAJO</v>
      </c>
      <c r="Q109" s="60" t="s">
        <v>340</v>
      </c>
      <c r="W109">
        <f t="shared" si="8"/>
        <v>400</v>
      </c>
      <c r="X109">
        <f t="shared" si="9"/>
        <v>3200</v>
      </c>
      <c r="Y109" t="str">
        <f t="shared" si="10"/>
        <v>NA</v>
      </c>
      <c r="Z109" t="b">
        <f t="shared" si="11"/>
        <v>0</v>
      </c>
    </row>
    <row r="110" spans="1:26" ht="41.4" x14ac:dyDescent="0.3">
      <c r="A110" s="183"/>
      <c r="B110" s="180"/>
      <c r="C110" s="180"/>
      <c r="D110" s="180"/>
      <c r="E110" s="20" t="s">
        <v>673</v>
      </c>
      <c r="F110" s="20" t="s">
        <v>206</v>
      </c>
      <c r="G110" s="25">
        <v>4</v>
      </c>
      <c r="H110" s="25">
        <v>2</v>
      </c>
      <c r="I110" s="25">
        <f t="shared" si="6"/>
        <v>8</v>
      </c>
      <c r="J110" s="25" t="str">
        <f>VLOOKUP(I110,'TABLA DATOS'!$A$1:$B$65,2,FALSE)</f>
        <v>MEDIO</v>
      </c>
      <c r="K110" s="25" t="s">
        <v>838</v>
      </c>
      <c r="L110" s="31" t="s">
        <v>674</v>
      </c>
      <c r="M110" s="25">
        <v>4</v>
      </c>
      <c r="N110" s="25">
        <v>1</v>
      </c>
      <c r="O110" s="25">
        <f t="shared" si="7"/>
        <v>4</v>
      </c>
      <c r="P110" s="25" t="str">
        <f>VLOOKUP(O110,'TABLA DATOS'!$A$1:$B$65,2,FALSE)</f>
        <v>BAJO</v>
      </c>
      <c r="Q110" s="60" t="s">
        <v>414</v>
      </c>
      <c r="W110">
        <f t="shared" si="8"/>
        <v>400</v>
      </c>
      <c r="X110">
        <f t="shared" si="9"/>
        <v>3200</v>
      </c>
      <c r="Y110" t="str">
        <f t="shared" si="10"/>
        <v>NA</v>
      </c>
      <c r="Z110" t="b">
        <f t="shared" si="11"/>
        <v>0</v>
      </c>
    </row>
    <row r="111" spans="1:26" ht="75" customHeight="1" x14ac:dyDescent="0.3">
      <c r="A111" s="183"/>
      <c r="B111" s="173" t="s">
        <v>82</v>
      </c>
      <c r="C111" s="173" t="s">
        <v>35</v>
      </c>
      <c r="D111" s="173" t="s">
        <v>71</v>
      </c>
      <c r="E111" s="173" t="s">
        <v>429</v>
      </c>
      <c r="F111" s="18" t="s">
        <v>237</v>
      </c>
      <c r="G111" s="25">
        <v>2</v>
      </c>
      <c r="H111" s="25">
        <v>4</v>
      </c>
      <c r="I111" s="25">
        <f t="shared" si="6"/>
        <v>8</v>
      </c>
      <c r="J111" s="25" t="str">
        <f>VLOOKUP(I111,'TABLA DATOS'!$A$1:$B$65,2,FALSE)</f>
        <v>MEDIO</v>
      </c>
      <c r="K111" s="25" t="s">
        <v>838</v>
      </c>
      <c r="L111" s="25" t="s">
        <v>786</v>
      </c>
      <c r="M111" s="25">
        <v>2</v>
      </c>
      <c r="N111" s="25">
        <v>2</v>
      </c>
      <c r="O111" s="25">
        <f t="shared" si="7"/>
        <v>4</v>
      </c>
      <c r="P111" s="25" t="str">
        <f>VLOOKUP(O111,'TABLA DATOS'!$A$1:$B$65,2,FALSE)</f>
        <v>BAJO</v>
      </c>
      <c r="Q111" s="60" t="s">
        <v>846</v>
      </c>
      <c r="W111">
        <f t="shared" si="8"/>
        <v>200</v>
      </c>
      <c r="X111">
        <f t="shared" si="9"/>
        <v>1600</v>
      </c>
      <c r="Y111" t="str">
        <f t="shared" si="10"/>
        <v>M</v>
      </c>
      <c r="Z111" t="b">
        <f t="shared" si="11"/>
        <v>0</v>
      </c>
    </row>
    <row r="112" spans="1:26" ht="55.2" x14ac:dyDescent="0.3">
      <c r="A112" s="183"/>
      <c r="B112" s="173"/>
      <c r="C112" s="173"/>
      <c r="D112" s="173"/>
      <c r="E112" s="173"/>
      <c r="F112" s="18" t="s">
        <v>241</v>
      </c>
      <c r="G112" s="25">
        <v>4</v>
      </c>
      <c r="H112" s="25">
        <v>4</v>
      </c>
      <c r="I112" s="25">
        <f t="shared" si="6"/>
        <v>16</v>
      </c>
      <c r="J112" s="25" t="str">
        <f>VLOOKUP(I112,'TABLA DATOS'!$A$1:$B$65,2,FALSE)</f>
        <v>ALTO</v>
      </c>
      <c r="K112" s="25" t="s">
        <v>838</v>
      </c>
      <c r="L112" s="25" t="s">
        <v>787</v>
      </c>
      <c r="M112" s="25">
        <v>4</v>
      </c>
      <c r="N112" s="25">
        <v>2</v>
      </c>
      <c r="O112" s="25">
        <f t="shared" si="7"/>
        <v>8</v>
      </c>
      <c r="P112" s="25" t="str">
        <f>VLOOKUP(O112,'TABLA DATOS'!$A$1:$B$65,2,FALSE)</f>
        <v>MEDIO</v>
      </c>
      <c r="Q112" s="60" t="s">
        <v>414</v>
      </c>
      <c r="W112">
        <f t="shared" si="8"/>
        <v>400</v>
      </c>
      <c r="X112">
        <f t="shared" si="9"/>
        <v>6400</v>
      </c>
      <c r="Y112" t="str">
        <f t="shared" si="10"/>
        <v>NA</v>
      </c>
      <c r="Z112" t="b">
        <f t="shared" si="11"/>
        <v>0</v>
      </c>
    </row>
    <row r="113" spans="1:26" ht="55.2" x14ac:dyDescent="0.3">
      <c r="A113" s="183"/>
      <c r="B113" s="173" t="s">
        <v>96</v>
      </c>
      <c r="C113" s="173" t="s">
        <v>35</v>
      </c>
      <c r="D113" s="173" t="s">
        <v>102</v>
      </c>
      <c r="E113" s="173" t="s">
        <v>405</v>
      </c>
      <c r="F113" s="18" t="s">
        <v>144</v>
      </c>
      <c r="G113" s="25">
        <v>1</v>
      </c>
      <c r="H113" s="25">
        <v>8</v>
      </c>
      <c r="I113" s="25">
        <f t="shared" si="6"/>
        <v>8</v>
      </c>
      <c r="J113" s="25" t="str">
        <f>VLOOKUP(I113,'TABLA DATOS'!$A$1:$B$65,2,FALSE)</f>
        <v>MEDIO</v>
      </c>
      <c r="K113" s="25" t="s">
        <v>838</v>
      </c>
      <c r="L113" s="25" t="s">
        <v>462</v>
      </c>
      <c r="M113" s="25">
        <v>1</v>
      </c>
      <c r="N113" s="25">
        <v>4</v>
      </c>
      <c r="O113" s="25">
        <f t="shared" si="7"/>
        <v>4</v>
      </c>
      <c r="P113" s="25" t="str">
        <f>VLOOKUP(O113,'TABLA DATOS'!$A$1:$B$65,2,FALSE)</f>
        <v>BAJO</v>
      </c>
      <c r="Q113" s="60" t="s">
        <v>348</v>
      </c>
      <c r="W113">
        <f t="shared" si="8"/>
        <v>100</v>
      </c>
      <c r="X113">
        <f t="shared" si="9"/>
        <v>800</v>
      </c>
      <c r="Y113" t="str">
        <f t="shared" si="10"/>
        <v>M</v>
      </c>
      <c r="Z113" t="b">
        <f t="shared" si="11"/>
        <v>0</v>
      </c>
    </row>
    <row r="114" spans="1:26" ht="55.2" x14ac:dyDescent="0.3">
      <c r="A114" s="183"/>
      <c r="B114" s="173"/>
      <c r="C114" s="173"/>
      <c r="D114" s="173"/>
      <c r="E114" s="173"/>
      <c r="F114" s="18" t="s">
        <v>243</v>
      </c>
      <c r="G114" s="25">
        <v>1</v>
      </c>
      <c r="H114" s="25">
        <v>8</v>
      </c>
      <c r="I114" s="25">
        <f t="shared" si="6"/>
        <v>8</v>
      </c>
      <c r="J114" s="25" t="str">
        <f>VLOOKUP(I114,'TABLA DATOS'!$A$1:$B$65,2,FALSE)</f>
        <v>MEDIO</v>
      </c>
      <c r="K114" s="25" t="s">
        <v>838</v>
      </c>
      <c r="L114" s="25" t="s">
        <v>407</v>
      </c>
      <c r="M114" s="25">
        <v>1</v>
      </c>
      <c r="N114" s="25">
        <v>4</v>
      </c>
      <c r="O114" s="25">
        <f t="shared" si="7"/>
        <v>4</v>
      </c>
      <c r="P114" s="25" t="str">
        <f>VLOOKUP(O114,'TABLA DATOS'!$A$1:$B$65,2,FALSE)</f>
        <v>BAJO</v>
      </c>
      <c r="Q114" s="60" t="s">
        <v>347</v>
      </c>
      <c r="W114">
        <f t="shared" si="8"/>
        <v>100</v>
      </c>
      <c r="X114">
        <f t="shared" si="9"/>
        <v>800</v>
      </c>
      <c r="Y114" t="str">
        <f t="shared" si="10"/>
        <v>M</v>
      </c>
      <c r="Z114" t="b">
        <f t="shared" si="11"/>
        <v>0</v>
      </c>
    </row>
    <row r="115" spans="1:26" ht="41.4" x14ac:dyDescent="0.3">
      <c r="A115" s="183"/>
      <c r="B115" s="173"/>
      <c r="C115" s="173"/>
      <c r="D115" s="173"/>
      <c r="E115" s="173"/>
      <c r="F115" s="18" t="s">
        <v>242</v>
      </c>
      <c r="G115" s="25">
        <v>1</v>
      </c>
      <c r="H115" s="25">
        <v>8</v>
      </c>
      <c r="I115" s="25">
        <f t="shared" si="6"/>
        <v>8</v>
      </c>
      <c r="J115" s="25" t="str">
        <f>VLOOKUP(I115,'TABLA DATOS'!$A$1:$B$65,2,FALSE)</f>
        <v>MEDIO</v>
      </c>
      <c r="K115" s="25" t="s">
        <v>838</v>
      </c>
      <c r="L115" s="25" t="s">
        <v>404</v>
      </c>
      <c r="M115" s="25">
        <v>1</v>
      </c>
      <c r="N115" s="25">
        <v>4</v>
      </c>
      <c r="O115" s="25">
        <f t="shared" si="7"/>
        <v>4</v>
      </c>
      <c r="P115" s="25" t="str">
        <f>VLOOKUP(O115,'TABLA DATOS'!$A$1:$B$65,2,FALSE)</f>
        <v>BAJO</v>
      </c>
      <c r="Q115" s="60"/>
      <c r="W115">
        <f t="shared" si="8"/>
        <v>100</v>
      </c>
      <c r="X115">
        <f t="shared" si="9"/>
        <v>800</v>
      </c>
      <c r="Y115" t="str">
        <f t="shared" si="10"/>
        <v>M</v>
      </c>
      <c r="Z115" t="b">
        <f t="shared" si="11"/>
        <v>0</v>
      </c>
    </row>
    <row r="116" spans="1:26" x14ac:dyDescent="0.3">
      <c r="A116" s="183"/>
      <c r="B116" s="173"/>
      <c r="C116" s="173"/>
      <c r="D116" s="173"/>
      <c r="E116" s="173"/>
      <c r="F116" s="18" t="s">
        <v>240</v>
      </c>
      <c r="G116" s="25">
        <v>1</v>
      </c>
      <c r="H116" s="25">
        <v>8</v>
      </c>
      <c r="I116" s="25">
        <f t="shared" si="6"/>
        <v>8</v>
      </c>
      <c r="J116" s="25" t="str">
        <f>VLOOKUP(I116,'TABLA DATOS'!$A$1:$B$65,2,FALSE)</f>
        <v>MEDIO</v>
      </c>
      <c r="K116" s="25" t="s">
        <v>838</v>
      </c>
      <c r="L116" s="25" t="s">
        <v>430</v>
      </c>
      <c r="M116" s="25">
        <v>1</v>
      </c>
      <c r="N116" s="25">
        <v>4</v>
      </c>
      <c r="O116" s="25">
        <f t="shared" si="7"/>
        <v>4</v>
      </c>
      <c r="P116" s="25" t="str">
        <f>VLOOKUP(O116,'TABLA DATOS'!$A$1:$B$65,2,FALSE)</f>
        <v>BAJO</v>
      </c>
      <c r="Q116" s="60"/>
      <c r="W116">
        <f t="shared" si="8"/>
        <v>100</v>
      </c>
      <c r="X116">
        <f t="shared" si="9"/>
        <v>800</v>
      </c>
      <c r="Y116" t="str">
        <f t="shared" si="10"/>
        <v>M</v>
      </c>
      <c r="Z116" t="b">
        <f t="shared" si="11"/>
        <v>0</v>
      </c>
    </row>
    <row r="117" spans="1:26" ht="41.4" x14ac:dyDescent="0.3">
      <c r="A117" s="183"/>
      <c r="B117" s="173"/>
      <c r="C117" s="173"/>
      <c r="D117" s="173"/>
      <c r="E117" s="26" t="s">
        <v>431</v>
      </c>
      <c r="F117" s="18" t="s">
        <v>202</v>
      </c>
      <c r="G117" s="25">
        <v>1</v>
      </c>
      <c r="H117" s="25">
        <v>4</v>
      </c>
      <c r="I117" s="25">
        <f t="shared" si="6"/>
        <v>4</v>
      </c>
      <c r="J117" s="25" t="str">
        <f>VLOOKUP(I117,'TABLA DATOS'!$A$1:$B$65,2,FALSE)</f>
        <v>BAJO</v>
      </c>
      <c r="K117" s="25" t="s">
        <v>838</v>
      </c>
      <c r="L117" s="30" t="s">
        <v>54</v>
      </c>
      <c r="M117" s="25">
        <v>1</v>
      </c>
      <c r="N117" s="25">
        <v>2</v>
      </c>
      <c r="O117" s="25">
        <f t="shared" si="7"/>
        <v>2</v>
      </c>
      <c r="P117" s="25" t="str">
        <f>VLOOKUP(O117,'TABLA DATOS'!$A$1:$B$65,2,FALSE)</f>
        <v>BAJO</v>
      </c>
      <c r="Q117" s="62" t="s">
        <v>414</v>
      </c>
      <c r="W117">
        <f t="shared" si="8"/>
        <v>100</v>
      </c>
      <c r="X117">
        <f t="shared" si="9"/>
        <v>400</v>
      </c>
      <c r="Y117" t="str">
        <f t="shared" si="10"/>
        <v>M</v>
      </c>
      <c r="Z117" t="b">
        <f t="shared" si="11"/>
        <v>0</v>
      </c>
    </row>
    <row r="118" spans="1:26" ht="41.4" x14ac:dyDescent="0.3">
      <c r="A118" s="183"/>
      <c r="B118" s="173"/>
      <c r="C118" s="173"/>
      <c r="D118" s="173"/>
      <c r="E118" s="185" t="s">
        <v>406</v>
      </c>
      <c r="F118" s="18" t="s">
        <v>283</v>
      </c>
      <c r="G118" s="25">
        <v>1</v>
      </c>
      <c r="H118" s="25">
        <v>8</v>
      </c>
      <c r="I118" s="25">
        <f t="shared" si="6"/>
        <v>8</v>
      </c>
      <c r="J118" s="25" t="str">
        <f>VLOOKUP(I118,'TABLA DATOS'!$A$1:$B$65,2,FALSE)</f>
        <v>MEDIO</v>
      </c>
      <c r="K118" s="25" t="s">
        <v>838</v>
      </c>
      <c r="L118" s="30" t="s">
        <v>308</v>
      </c>
      <c r="M118" s="25">
        <v>1</v>
      </c>
      <c r="N118" s="25">
        <v>4</v>
      </c>
      <c r="O118" s="25">
        <f t="shared" si="7"/>
        <v>4</v>
      </c>
      <c r="P118" s="25" t="str">
        <f>VLOOKUP(O118,'TABLA DATOS'!$A$1:$B$65,2,FALSE)</f>
        <v>BAJO</v>
      </c>
      <c r="Q118" s="62" t="s">
        <v>414</v>
      </c>
      <c r="W118">
        <f t="shared" si="8"/>
        <v>100</v>
      </c>
      <c r="X118">
        <f t="shared" si="9"/>
        <v>800</v>
      </c>
      <c r="Y118" t="str">
        <f t="shared" si="10"/>
        <v>M</v>
      </c>
      <c r="Z118" t="b">
        <f t="shared" si="11"/>
        <v>0</v>
      </c>
    </row>
    <row r="119" spans="1:26" ht="55.2" x14ac:dyDescent="0.3">
      <c r="A119" s="183"/>
      <c r="B119" s="173"/>
      <c r="C119" s="173"/>
      <c r="D119" s="173"/>
      <c r="E119" s="185"/>
      <c r="F119" s="18" t="s">
        <v>242</v>
      </c>
      <c r="G119" s="25">
        <v>1</v>
      </c>
      <c r="H119" s="25">
        <v>8</v>
      </c>
      <c r="I119" s="25">
        <f t="shared" si="6"/>
        <v>8</v>
      </c>
      <c r="J119" s="25" t="str">
        <f>VLOOKUP(I119,'TABLA DATOS'!$A$1:$B$65,2,FALSE)</f>
        <v>MEDIO</v>
      </c>
      <c r="K119" s="25" t="s">
        <v>838</v>
      </c>
      <c r="L119" s="25" t="s">
        <v>55</v>
      </c>
      <c r="M119" s="25">
        <v>1</v>
      </c>
      <c r="N119" s="25">
        <v>4</v>
      </c>
      <c r="O119" s="25">
        <f t="shared" si="7"/>
        <v>4</v>
      </c>
      <c r="P119" s="25" t="str">
        <f>VLOOKUP(O119,'TABLA DATOS'!$A$1:$B$65,2,FALSE)</f>
        <v>BAJO</v>
      </c>
      <c r="Q119" s="62" t="s">
        <v>414</v>
      </c>
      <c r="W119">
        <f t="shared" si="8"/>
        <v>100</v>
      </c>
      <c r="X119">
        <f t="shared" si="9"/>
        <v>800</v>
      </c>
      <c r="Y119" t="str">
        <f t="shared" si="10"/>
        <v>M</v>
      </c>
      <c r="Z119" t="b">
        <f t="shared" si="11"/>
        <v>0</v>
      </c>
    </row>
    <row r="120" spans="1:26" ht="41.4" x14ac:dyDescent="0.3">
      <c r="A120" s="183"/>
      <c r="B120" s="173"/>
      <c r="C120" s="173"/>
      <c r="D120" s="173"/>
      <c r="E120" s="26" t="s">
        <v>463</v>
      </c>
      <c r="F120" s="18" t="s">
        <v>444</v>
      </c>
      <c r="G120" s="25">
        <v>2</v>
      </c>
      <c r="H120" s="25">
        <v>8</v>
      </c>
      <c r="I120" s="25">
        <f t="shared" si="6"/>
        <v>16</v>
      </c>
      <c r="J120" s="25" t="str">
        <f>VLOOKUP(I120,'TABLA DATOS'!$A$1:$B$65,2,FALSE)</f>
        <v>ALTO</v>
      </c>
      <c r="K120" s="25" t="s">
        <v>838</v>
      </c>
      <c r="L120" s="25" t="s">
        <v>56</v>
      </c>
      <c r="M120" s="25">
        <v>2</v>
      </c>
      <c r="N120" s="25">
        <v>4</v>
      </c>
      <c r="O120" s="25">
        <f t="shared" si="7"/>
        <v>8</v>
      </c>
      <c r="P120" s="25" t="str">
        <f>VLOOKUP(O120,'TABLA DATOS'!$A$1:$B$65,2,FALSE)</f>
        <v>MEDIO</v>
      </c>
      <c r="Q120" s="62" t="s">
        <v>414</v>
      </c>
      <c r="W120">
        <f t="shared" si="8"/>
        <v>200</v>
      </c>
      <c r="X120">
        <f t="shared" si="9"/>
        <v>3200</v>
      </c>
      <c r="Y120" t="str">
        <f t="shared" si="10"/>
        <v>NA</v>
      </c>
      <c r="Z120" t="b">
        <f t="shared" si="11"/>
        <v>0</v>
      </c>
    </row>
    <row r="121" spans="1:26" ht="27.6" x14ac:dyDescent="0.3">
      <c r="A121" s="183"/>
      <c r="B121" s="173"/>
      <c r="C121" s="173"/>
      <c r="D121" s="173"/>
      <c r="E121" s="26" t="s">
        <v>445</v>
      </c>
      <c r="F121" s="18" t="s">
        <v>215</v>
      </c>
      <c r="G121" s="25">
        <v>4</v>
      </c>
      <c r="H121" s="25">
        <v>4</v>
      </c>
      <c r="I121" s="25">
        <f t="shared" si="6"/>
        <v>16</v>
      </c>
      <c r="J121" s="25" t="str">
        <f>VLOOKUP(I121,'TABLA DATOS'!$A$1:$B$65,2,FALSE)</f>
        <v>ALTO</v>
      </c>
      <c r="K121" s="25" t="s">
        <v>838</v>
      </c>
      <c r="L121" s="25" t="s">
        <v>246</v>
      </c>
      <c r="M121" s="25">
        <v>4</v>
      </c>
      <c r="N121" s="25">
        <v>4</v>
      </c>
      <c r="O121" s="25">
        <f t="shared" si="7"/>
        <v>16</v>
      </c>
      <c r="P121" s="25" t="str">
        <f>VLOOKUP(O121,'TABLA DATOS'!$A$1:$B$65,2,FALSE)</f>
        <v>ALTO</v>
      </c>
      <c r="Q121" s="60" t="s">
        <v>340</v>
      </c>
      <c r="W121">
        <f t="shared" si="8"/>
        <v>400</v>
      </c>
      <c r="X121">
        <f t="shared" si="9"/>
        <v>6400</v>
      </c>
      <c r="Y121" t="str">
        <f t="shared" si="10"/>
        <v>NA</v>
      </c>
      <c r="Z121" t="b">
        <f t="shared" si="11"/>
        <v>0</v>
      </c>
    </row>
    <row r="122" spans="1:26" ht="41.4" x14ac:dyDescent="0.3">
      <c r="A122" s="183"/>
      <c r="B122" s="173"/>
      <c r="C122" s="173"/>
      <c r="D122" s="173"/>
      <c r="E122" s="26" t="s">
        <v>409</v>
      </c>
      <c r="F122" s="18" t="s">
        <v>240</v>
      </c>
      <c r="G122" s="25">
        <v>1</v>
      </c>
      <c r="H122" s="25">
        <v>8</v>
      </c>
      <c r="I122" s="25">
        <f t="shared" si="6"/>
        <v>8</v>
      </c>
      <c r="J122" s="25" t="str">
        <f>VLOOKUP(I122,'TABLA DATOS'!$A$1:$B$65,2,FALSE)</f>
        <v>MEDIO</v>
      </c>
      <c r="K122" s="25" t="s">
        <v>838</v>
      </c>
      <c r="L122" s="25" t="s">
        <v>247</v>
      </c>
      <c r="M122" s="25">
        <v>1</v>
      </c>
      <c r="N122" s="25">
        <v>4</v>
      </c>
      <c r="O122" s="25">
        <f t="shared" si="7"/>
        <v>4</v>
      </c>
      <c r="P122" s="25" t="str">
        <f>VLOOKUP(O122,'TABLA DATOS'!$A$1:$B$65,2,FALSE)</f>
        <v>BAJO</v>
      </c>
      <c r="Q122" s="62" t="s">
        <v>414</v>
      </c>
      <c r="W122">
        <f t="shared" si="8"/>
        <v>100</v>
      </c>
      <c r="X122">
        <f t="shared" si="9"/>
        <v>800</v>
      </c>
      <c r="Y122" t="str">
        <f t="shared" si="10"/>
        <v>M</v>
      </c>
      <c r="Z122" t="b">
        <f t="shared" si="11"/>
        <v>0</v>
      </c>
    </row>
    <row r="123" spans="1:26" ht="55.2" x14ac:dyDescent="0.3">
      <c r="A123" s="183"/>
      <c r="B123" s="173"/>
      <c r="C123" s="173"/>
      <c r="D123" s="173"/>
      <c r="E123" s="26" t="s">
        <v>410</v>
      </c>
      <c r="F123" s="18" t="s">
        <v>191</v>
      </c>
      <c r="G123" s="25">
        <v>4</v>
      </c>
      <c r="H123" s="25">
        <v>4</v>
      </c>
      <c r="I123" s="25">
        <f t="shared" si="6"/>
        <v>16</v>
      </c>
      <c r="J123" s="25" t="str">
        <f>VLOOKUP(I123,'TABLA DATOS'!$A$1:$B$65,2,FALSE)</f>
        <v>ALTO</v>
      </c>
      <c r="K123" s="25" t="s">
        <v>838</v>
      </c>
      <c r="L123" s="25" t="s">
        <v>255</v>
      </c>
      <c r="M123" s="25">
        <v>4</v>
      </c>
      <c r="N123" s="25">
        <v>2</v>
      </c>
      <c r="O123" s="25">
        <f t="shared" si="7"/>
        <v>8</v>
      </c>
      <c r="P123" s="25" t="str">
        <f>VLOOKUP(O123,'TABLA DATOS'!$A$1:$B$65,2,FALSE)</f>
        <v>MEDIO</v>
      </c>
      <c r="Q123" s="60" t="s">
        <v>414</v>
      </c>
      <c r="W123">
        <f t="shared" si="8"/>
        <v>400</v>
      </c>
      <c r="X123">
        <f t="shared" si="9"/>
        <v>6400</v>
      </c>
      <c r="Y123" t="str">
        <f t="shared" si="10"/>
        <v>NA</v>
      </c>
      <c r="Z123" t="b">
        <f t="shared" si="11"/>
        <v>0</v>
      </c>
    </row>
    <row r="124" spans="1:26" ht="69" x14ac:dyDescent="0.3">
      <c r="A124" s="183"/>
      <c r="B124" s="173"/>
      <c r="C124" s="173"/>
      <c r="D124" s="173"/>
      <c r="E124" s="26" t="s">
        <v>408</v>
      </c>
      <c r="F124" s="18" t="s">
        <v>206</v>
      </c>
      <c r="G124" s="25">
        <v>1</v>
      </c>
      <c r="H124" s="25">
        <v>8</v>
      </c>
      <c r="I124" s="25">
        <f t="shared" si="6"/>
        <v>8</v>
      </c>
      <c r="J124" s="25" t="str">
        <f>VLOOKUP(I124,'TABLA DATOS'!$A$1:$B$65,2,FALSE)</f>
        <v>MEDIO</v>
      </c>
      <c r="K124" s="25" t="s">
        <v>838</v>
      </c>
      <c r="L124" s="25" t="s">
        <v>547</v>
      </c>
      <c r="M124" s="25">
        <v>1</v>
      </c>
      <c r="N124" s="25">
        <v>4</v>
      </c>
      <c r="O124" s="25">
        <f t="shared" si="7"/>
        <v>4</v>
      </c>
      <c r="P124" s="25" t="str">
        <f>VLOOKUP(O124,'TABLA DATOS'!$A$1:$B$65,2,FALSE)</f>
        <v>BAJO</v>
      </c>
      <c r="Q124" s="60" t="s">
        <v>414</v>
      </c>
      <c r="W124">
        <f t="shared" si="8"/>
        <v>100</v>
      </c>
      <c r="X124">
        <f t="shared" si="9"/>
        <v>800</v>
      </c>
      <c r="Y124" t="str">
        <f t="shared" si="10"/>
        <v>M</v>
      </c>
      <c r="Z124" t="b">
        <f t="shared" si="11"/>
        <v>0</v>
      </c>
    </row>
    <row r="125" spans="1:26" ht="57" customHeight="1" x14ac:dyDescent="0.3">
      <c r="A125" s="183"/>
      <c r="B125" s="18" t="s">
        <v>84</v>
      </c>
      <c r="C125" s="18" t="s">
        <v>35</v>
      </c>
      <c r="D125" s="18" t="s">
        <v>85</v>
      </c>
      <c r="E125" s="18" t="s">
        <v>413</v>
      </c>
      <c r="F125" s="18" t="s">
        <v>248</v>
      </c>
      <c r="G125" s="25">
        <v>1</v>
      </c>
      <c r="H125" s="25">
        <v>8</v>
      </c>
      <c r="I125" s="25">
        <f t="shared" si="6"/>
        <v>8</v>
      </c>
      <c r="J125" s="25" t="str">
        <f>VLOOKUP(I125,'TABLA DATOS'!$A$1:$B$65,2,FALSE)</f>
        <v>MEDIO</v>
      </c>
      <c r="K125" s="25" t="s">
        <v>838</v>
      </c>
      <c r="L125" s="25" t="s">
        <v>411</v>
      </c>
      <c r="M125" s="25">
        <v>1</v>
      </c>
      <c r="N125" s="25">
        <v>4</v>
      </c>
      <c r="O125" s="25">
        <f t="shared" si="7"/>
        <v>4</v>
      </c>
      <c r="P125" s="25" t="str">
        <f>VLOOKUP(O125,'TABLA DATOS'!$A$1:$B$65,2,FALSE)</f>
        <v>BAJO</v>
      </c>
      <c r="Q125" s="60" t="s">
        <v>347</v>
      </c>
      <c r="W125">
        <f t="shared" si="8"/>
        <v>100</v>
      </c>
      <c r="X125">
        <f t="shared" si="9"/>
        <v>800</v>
      </c>
      <c r="Y125" t="str">
        <f t="shared" si="10"/>
        <v>M</v>
      </c>
      <c r="Z125" t="b">
        <f t="shared" si="11"/>
        <v>0</v>
      </c>
    </row>
    <row r="126" spans="1:26" ht="55.2" x14ac:dyDescent="0.3">
      <c r="A126" s="183"/>
      <c r="B126" s="180" t="s">
        <v>492</v>
      </c>
      <c r="C126" s="180" t="s">
        <v>35</v>
      </c>
      <c r="D126" s="180" t="s">
        <v>71</v>
      </c>
      <c r="E126" s="180" t="s">
        <v>330</v>
      </c>
      <c r="F126" s="20" t="s">
        <v>215</v>
      </c>
      <c r="G126" s="25">
        <v>4</v>
      </c>
      <c r="H126" s="25">
        <v>2</v>
      </c>
      <c r="I126" s="25">
        <f t="shared" si="6"/>
        <v>8</v>
      </c>
      <c r="J126" s="25" t="str">
        <f>VLOOKUP(I126,'TABLA DATOS'!$A$1:$B$65,2,FALSE)</f>
        <v>MEDIO</v>
      </c>
      <c r="K126" s="25" t="s">
        <v>835</v>
      </c>
      <c r="L126" s="31" t="s">
        <v>514</v>
      </c>
      <c r="M126" s="25">
        <v>4</v>
      </c>
      <c r="N126" s="25">
        <v>1</v>
      </c>
      <c r="O126" s="25">
        <f t="shared" si="7"/>
        <v>4</v>
      </c>
      <c r="P126" s="25" t="str">
        <f>VLOOKUP(O126,'TABLA DATOS'!$A$1:$B$65,2,FALSE)</f>
        <v>BAJO</v>
      </c>
      <c r="Q126" s="60" t="s">
        <v>340</v>
      </c>
      <c r="W126">
        <f t="shared" si="8"/>
        <v>400</v>
      </c>
      <c r="X126">
        <f t="shared" si="9"/>
        <v>3200</v>
      </c>
      <c r="Y126" t="str">
        <f t="shared" si="10"/>
        <v>NA</v>
      </c>
      <c r="Z126" t="b">
        <f t="shared" si="11"/>
        <v>0</v>
      </c>
    </row>
    <row r="127" spans="1:26" ht="48" customHeight="1" x14ac:dyDescent="0.3">
      <c r="A127" s="183"/>
      <c r="B127" s="180"/>
      <c r="C127" s="180"/>
      <c r="D127" s="180"/>
      <c r="E127" s="180"/>
      <c r="F127" s="20" t="s">
        <v>154</v>
      </c>
      <c r="G127" s="25">
        <v>4</v>
      </c>
      <c r="H127" s="25">
        <v>2</v>
      </c>
      <c r="I127" s="25">
        <f t="shared" si="6"/>
        <v>8</v>
      </c>
      <c r="J127" s="25" t="str">
        <f>VLOOKUP(I127,'TABLA DATOS'!$A$1:$B$65,2,FALSE)</f>
        <v>MEDIO</v>
      </c>
      <c r="K127" s="25" t="s">
        <v>835</v>
      </c>
      <c r="L127" s="31" t="s">
        <v>331</v>
      </c>
      <c r="M127" s="25">
        <v>4</v>
      </c>
      <c r="N127" s="25">
        <v>1</v>
      </c>
      <c r="O127" s="25">
        <f t="shared" si="7"/>
        <v>4</v>
      </c>
      <c r="P127" s="25" t="str">
        <f>VLOOKUP(O127,'TABLA DATOS'!$A$1:$B$65,2,FALSE)</f>
        <v>BAJO</v>
      </c>
      <c r="Q127" s="62" t="s">
        <v>414</v>
      </c>
      <c r="W127">
        <f t="shared" si="8"/>
        <v>400</v>
      </c>
      <c r="X127">
        <f t="shared" si="9"/>
        <v>3200</v>
      </c>
      <c r="Y127" t="str">
        <f t="shared" si="10"/>
        <v>NA</v>
      </c>
      <c r="Z127" t="b">
        <f t="shared" si="11"/>
        <v>0</v>
      </c>
    </row>
    <row r="128" spans="1:26" ht="37.5" customHeight="1" x14ac:dyDescent="0.3">
      <c r="A128" s="183"/>
      <c r="B128" s="180"/>
      <c r="C128" s="180"/>
      <c r="D128" s="180"/>
      <c r="E128" s="20" t="s">
        <v>332</v>
      </c>
      <c r="F128" s="20" t="s">
        <v>192</v>
      </c>
      <c r="G128" s="25">
        <v>4</v>
      </c>
      <c r="H128" s="25">
        <v>2</v>
      </c>
      <c r="I128" s="25">
        <f t="shared" si="6"/>
        <v>8</v>
      </c>
      <c r="J128" s="25" t="str">
        <f>VLOOKUP(I128,'TABLA DATOS'!$A$1:$B$65,2,FALSE)</f>
        <v>MEDIO</v>
      </c>
      <c r="K128" s="25" t="s">
        <v>839</v>
      </c>
      <c r="L128" s="31" t="s">
        <v>506</v>
      </c>
      <c r="M128" s="25">
        <v>4</v>
      </c>
      <c r="N128" s="25">
        <v>1</v>
      </c>
      <c r="O128" s="25">
        <f t="shared" si="7"/>
        <v>4</v>
      </c>
      <c r="P128" s="25" t="str">
        <f>VLOOKUP(O128,'TABLA DATOS'!$A$1:$B$65,2,FALSE)</f>
        <v>BAJO</v>
      </c>
      <c r="Q128" s="60" t="s">
        <v>414</v>
      </c>
      <c r="W128">
        <f t="shared" si="8"/>
        <v>400</v>
      </c>
      <c r="X128">
        <f t="shared" si="9"/>
        <v>3200</v>
      </c>
      <c r="Y128" t="str">
        <f t="shared" si="10"/>
        <v>NA</v>
      </c>
      <c r="Z128" t="b">
        <f t="shared" si="11"/>
        <v>0</v>
      </c>
    </row>
    <row r="129" spans="1:26" ht="87" customHeight="1" x14ac:dyDescent="0.3">
      <c r="A129" s="183"/>
      <c r="B129" s="180"/>
      <c r="C129" s="180"/>
      <c r="D129" s="180"/>
      <c r="E129" s="20" t="s">
        <v>401</v>
      </c>
      <c r="F129" s="20" t="s">
        <v>191</v>
      </c>
      <c r="G129" s="25">
        <v>4</v>
      </c>
      <c r="H129" s="25">
        <v>4</v>
      </c>
      <c r="I129" s="25">
        <f t="shared" si="6"/>
        <v>16</v>
      </c>
      <c r="J129" s="25" t="str">
        <f>VLOOKUP(I129,'TABLA DATOS'!$A$1:$B$65,2,FALSE)</f>
        <v>ALTO</v>
      </c>
      <c r="K129" s="25" t="s">
        <v>839</v>
      </c>
      <c r="L129" s="31" t="s">
        <v>262</v>
      </c>
      <c r="M129" s="25">
        <v>4</v>
      </c>
      <c r="N129" s="25">
        <v>2</v>
      </c>
      <c r="O129" s="25">
        <f t="shared" si="7"/>
        <v>8</v>
      </c>
      <c r="P129" s="25" t="str">
        <f>VLOOKUP(O129,'TABLA DATOS'!$A$1:$B$65,2,FALSE)</f>
        <v>MEDIO</v>
      </c>
      <c r="Q129" s="61" t="s">
        <v>414</v>
      </c>
      <c r="W129">
        <f t="shared" si="8"/>
        <v>400</v>
      </c>
      <c r="X129">
        <f t="shared" si="9"/>
        <v>6400</v>
      </c>
      <c r="Y129" t="str">
        <f t="shared" si="10"/>
        <v>NA</v>
      </c>
      <c r="Z129" t="b">
        <f t="shared" si="11"/>
        <v>0</v>
      </c>
    </row>
    <row r="130" spans="1:26" ht="48" customHeight="1" x14ac:dyDescent="0.3">
      <c r="A130" s="183"/>
      <c r="B130" s="180" t="s">
        <v>101</v>
      </c>
      <c r="C130" s="180" t="s">
        <v>35</v>
      </c>
      <c r="D130" s="180" t="s">
        <v>102</v>
      </c>
      <c r="E130" s="20" t="s">
        <v>333</v>
      </c>
      <c r="F130" s="20" t="s">
        <v>171</v>
      </c>
      <c r="G130" s="25">
        <v>2</v>
      </c>
      <c r="H130" s="25">
        <v>2</v>
      </c>
      <c r="I130" s="25">
        <f t="shared" si="6"/>
        <v>4</v>
      </c>
      <c r="J130" s="25" t="str">
        <f>VLOOKUP(I130,'TABLA DATOS'!$A$1:$B$65,2,FALSE)</f>
        <v>BAJO</v>
      </c>
      <c r="K130" s="25" t="s">
        <v>839</v>
      </c>
      <c r="L130" s="31" t="s">
        <v>334</v>
      </c>
      <c r="M130" s="25">
        <v>2</v>
      </c>
      <c r="N130" s="25">
        <v>1</v>
      </c>
      <c r="O130" s="25">
        <f t="shared" si="7"/>
        <v>2</v>
      </c>
      <c r="P130" s="25" t="str">
        <f>VLOOKUP(O130,'TABLA DATOS'!$A$1:$B$65,2,FALSE)</f>
        <v>BAJO</v>
      </c>
      <c r="Q130" s="62" t="s">
        <v>414</v>
      </c>
      <c r="W130">
        <f t="shared" si="8"/>
        <v>200</v>
      </c>
      <c r="X130">
        <f t="shared" si="9"/>
        <v>800</v>
      </c>
      <c r="Y130" t="str">
        <f t="shared" si="10"/>
        <v>M</v>
      </c>
      <c r="Z130" t="b">
        <f t="shared" si="11"/>
        <v>0</v>
      </c>
    </row>
    <row r="131" spans="1:26" ht="55.2" x14ac:dyDescent="0.3">
      <c r="A131" s="183"/>
      <c r="B131" s="180"/>
      <c r="C131" s="180"/>
      <c r="D131" s="180"/>
      <c r="E131" s="20" t="s">
        <v>336</v>
      </c>
      <c r="F131" s="20" t="s">
        <v>360</v>
      </c>
      <c r="G131" s="25">
        <v>2</v>
      </c>
      <c r="H131" s="25">
        <v>2</v>
      </c>
      <c r="I131" s="25">
        <f t="shared" si="6"/>
        <v>4</v>
      </c>
      <c r="J131" s="25" t="str">
        <f>VLOOKUP(I131,'TABLA DATOS'!$A$1:$B$65,2,FALSE)</f>
        <v>BAJO</v>
      </c>
      <c r="K131" s="25" t="s">
        <v>835</v>
      </c>
      <c r="L131" s="31" t="s">
        <v>359</v>
      </c>
      <c r="M131" s="25">
        <v>2</v>
      </c>
      <c r="N131" s="25">
        <v>1</v>
      </c>
      <c r="O131" s="25">
        <f t="shared" si="7"/>
        <v>2</v>
      </c>
      <c r="P131" s="25" t="str">
        <f>VLOOKUP(O131,'TABLA DATOS'!$A$1:$B$65,2,FALSE)</f>
        <v>BAJO</v>
      </c>
      <c r="Q131" s="62" t="s">
        <v>414</v>
      </c>
      <c r="W131">
        <f t="shared" si="8"/>
        <v>200</v>
      </c>
      <c r="X131">
        <f t="shared" si="9"/>
        <v>800</v>
      </c>
      <c r="Y131" t="str">
        <f t="shared" si="10"/>
        <v>M</v>
      </c>
      <c r="Z131" t="b">
        <f t="shared" si="11"/>
        <v>0</v>
      </c>
    </row>
    <row r="132" spans="1:26" ht="36" customHeight="1" x14ac:dyDescent="0.3">
      <c r="A132" s="183"/>
      <c r="B132" s="180"/>
      <c r="C132" s="180"/>
      <c r="D132" s="180"/>
      <c r="E132" s="20" t="s">
        <v>333</v>
      </c>
      <c r="F132" s="20" t="s">
        <v>172</v>
      </c>
      <c r="G132" s="25">
        <v>2</v>
      </c>
      <c r="H132" s="25">
        <v>4</v>
      </c>
      <c r="I132" s="25">
        <f t="shared" si="6"/>
        <v>8</v>
      </c>
      <c r="J132" s="25" t="str">
        <f>VLOOKUP(I132,'TABLA DATOS'!$A$1:$B$65,2,FALSE)</f>
        <v>MEDIO</v>
      </c>
      <c r="K132" s="25" t="s">
        <v>839</v>
      </c>
      <c r="L132" s="31" t="s">
        <v>335</v>
      </c>
      <c r="M132" s="25">
        <v>2</v>
      </c>
      <c r="N132" s="25">
        <v>2</v>
      </c>
      <c r="O132" s="25">
        <f t="shared" si="7"/>
        <v>4</v>
      </c>
      <c r="P132" s="25" t="str">
        <f>VLOOKUP(O132,'TABLA DATOS'!$A$1:$B$65,2,FALSE)</f>
        <v>BAJO</v>
      </c>
      <c r="Q132" s="62" t="s">
        <v>849</v>
      </c>
      <c r="W132">
        <f t="shared" si="8"/>
        <v>200</v>
      </c>
      <c r="X132">
        <f t="shared" si="9"/>
        <v>1600</v>
      </c>
      <c r="Y132" t="str">
        <f t="shared" si="10"/>
        <v>M</v>
      </c>
      <c r="Z132" t="b">
        <f t="shared" si="11"/>
        <v>0</v>
      </c>
    </row>
    <row r="133" spans="1:26" ht="41.4" x14ac:dyDescent="0.3">
      <c r="A133" s="183"/>
      <c r="B133" s="173" t="s">
        <v>652</v>
      </c>
      <c r="C133" s="173" t="s">
        <v>650</v>
      </c>
      <c r="D133" s="173" t="s">
        <v>71</v>
      </c>
      <c r="E133" s="18" t="s">
        <v>533</v>
      </c>
      <c r="F133" s="18" t="s">
        <v>534</v>
      </c>
      <c r="G133" s="25">
        <v>2</v>
      </c>
      <c r="H133" s="25">
        <v>8</v>
      </c>
      <c r="I133" s="25">
        <f t="shared" si="6"/>
        <v>16</v>
      </c>
      <c r="J133" s="25" t="str">
        <f>VLOOKUP(I133,'TABLA DATOS'!$A$1:$B$65,2,FALSE)</f>
        <v>ALTO</v>
      </c>
      <c r="K133" s="25" t="s">
        <v>839</v>
      </c>
      <c r="L133" s="25" t="s">
        <v>574</v>
      </c>
      <c r="M133" s="25">
        <v>2</v>
      </c>
      <c r="N133" s="25">
        <v>4</v>
      </c>
      <c r="O133" s="25">
        <f t="shared" si="7"/>
        <v>8</v>
      </c>
      <c r="P133" s="25" t="str">
        <f>VLOOKUP(O133,'TABLA DATOS'!$A$1:$B$65,2,FALSE)</f>
        <v>MEDIO</v>
      </c>
      <c r="Q133" s="60" t="s">
        <v>351</v>
      </c>
      <c r="W133">
        <f t="shared" si="8"/>
        <v>200</v>
      </c>
      <c r="X133">
        <f t="shared" si="9"/>
        <v>3200</v>
      </c>
      <c r="Y133" t="str">
        <f t="shared" si="10"/>
        <v>NA</v>
      </c>
      <c r="Z133" t="b">
        <f t="shared" si="11"/>
        <v>0</v>
      </c>
    </row>
    <row r="134" spans="1:26" ht="55.2" x14ac:dyDescent="0.3">
      <c r="A134" s="183"/>
      <c r="B134" s="173"/>
      <c r="C134" s="173"/>
      <c r="D134" s="173"/>
      <c r="E134" s="18" t="s">
        <v>535</v>
      </c>
      <c r="F134" s="18" t="s">
        <v>536</v>
      </c>
      <c r="G134" s="25">
        <v>2</v>
      </c>
      <c r="H134" s="25">
        <v>8</v>
      </c>
      <c r="I134" s="25">
        <f t="shared" ref="I134:I156" si="12">G134*H134</f>
        <v>16</v>
      </c>
      <c r="J134" s="25" t="str">
        <f>VLOOKUP(I134,'TABLA DATOS'!$A$1:$B$65,2,FALSE)</f>
        <v>ALTO</v>
      </c>
      <c r="K134" s="25" t="s">
        <v>839</v>
      </c>
      <c r="L134" s="25" t="s">
        <v>57</v>
      </c>
      <c r="M134" s="25">
        <v>2</v>
      </c>
      <c r="N134" s="25">
        <v>4</v>
      </c>
      <c r="O134" s="25">
        <f t="shared" ref="O134:O156" si="13">M134*N134</f>
        <v>8</v>
      </c>
      <c r="P134" s="25" t="str">
        <f>VLOOKUP(O134,'TABLA DATOS'!$A$1:$B$65,2,FALSE)</f>
        <v>MEDIO</v>
      </c>
      <c r="Q134" s="60" t="s">
        <v>351</v>
      </c>
      <c r="W134">
        <f t="shared" si="8"/>
        <v>200</v>
      </c>
      <c r="X134">
        <f t="shared" si="9"/>
        <v>3200</v>
      </c>
      <c r="Y134" t="str">
        <f t="shared" si="10"/>
        <v>NA</v>
      </c>
      <c r="Z134" t="b">
        <f t="shared" si="11"/>
        <v>0</v>
      </c>
    </row>
    <row r="135" spans="1:26" ht="27.6" x14ac:dyDescent="0.3">
      <c r="A135" s="183"/>
      <c r="B135" s="173"/>
      <c r="C135" s="173"/>
      <c r="D135" s="173"/>
      <c r="E135" s="18" t="s">
        <v>656</v>
      </c>
      <c r="F135" s="18" t="s">
        <v>536</v>
      </c>
      <c r="G135" s="25">
        <v>2</v>
      </c>
      <c r="H135" s="25">
        <v>8</v>
      </c>
      <c r="I135" s="25">
        <f t="shared" si="12"/>
        <v>16</v>
      </c>
      <c r="J135" s="25" t="str">
        <f>VLOOKUP(I135,'TABLA DATOS'!$A$1:$B$65,2,FALSE)</f>
        <v>ALTO</v>
      </c>
      <c r="K135" s="25" t="s">
        <v>839</v>
      </c>
      <c r="L135" s="25" t="s">
        <v>657</v>
      </c>
      <c r="M135" s="25">
        <v>2</v>
      </c>
      <c r="N135" s="25">
        <v>4</v>
      </c>
      <c r="O135" s="25">
        <f t="shared" si="13"/>
        <v>8</v>
      </c>
      <c r="P135" s="25" t="str">
        <f>VLOOKUP(O135,'TABLA DATOS'!$A$1:$B$65,2,FALSE)</f>
        <v>MEDIO</v>
      </c>
      <c r="Q135" s="60" t="s">
        <v>351</v>
      </c>
      <c r="W135">
        <f t="shared" ref="W135:W146" si="14">M135*100</f>
        <v>200</v>
      </c>
      <c r="X135">
        <f t="shared" ref="X135:X146" si="15">G135*H135*W135</f>
        <v>3200</v>
      </c>
      <c r="Y135" t="str">
        <f t="shared" ref="Y135:Y152" si="16">IF(X135&lt;$AA$2,$Z$1,IF(X135&gt;$AB$2,$Z$3,$Z$2))</f>
        <v>NA</v>
      </c>
      <c r="Z135" t="b">
        <f t="shared" ref="Z135:Z146" si="17">Y135=O135</f>
        <v>0</v>
      </c>
    </row>
    <row r="136" spans="1:26" ht="60" customHeight="1" x14ac:dyDescent="0.3">
      <c r="A136" s="183"/>
      <c r="B136" s="18" t="s">
        <v>658</v>
      </c>
      <c r="C136" s="18" t="s">
        <v>650</v>
      </c>
      <c r="D136" s="18" t="s">
        <v>71</v>
      </c>
      <c r="E136" s="18" t="s">
        <v>659</v>
      </c>
      <c r="F136" s="18" t="s">
        <v>661</v>
      </c>
      <c r="G136" s="25">
        <v>2</v>
      </c>
      <c r="H136" s="25">
        <v>4</v>
      </c>
      <c r="I136" s="25">
        <f t="shared" si="12"/>
        <v>8</v>
      </c>
      <c r="J136" s="25" t="str">
        <f>VLOOKUP(I136,'TABLA DATOS'!$A$1:$B$65,2,FALSE)</f>
        <v>MEDIO</v>
      </c>
      <c r="K136" s="25" t="s">
        <v>839</v>
      </c>
      <c r="L136" s="25" t="s">
        <v>58</v>
      </c>
      <c r="M136" s="25">
        <v>2</v>
      </c>
      <c r="N136" s="25">
        <v>2</v>
      </c>
      <c r="O136" s="25">
        <f t="shared" si="13"/>
        <v>4</v>
      </c>
      <c r="P136" s="25" t="str">
        <f>VLOOKUP(O136,'TABLA DATOS'!$A$1:$B$65,2,FALSE)</f>
        <v>BAJO</v>
      </c>
      <c r="Q136" s="60" t="s">
        <v>351</v>
      </c>
      <c r="W136">
        <f t="shared" si="14"/>
        <v>200</v>
      </c>
      <c r="X136">
        <f t="shared" si="15"/>
        <v>1600</v>
      </c>
      <c r="Y136" t="str">
        <f t="shared" si="16"/>
        <v>M</v>
      </c>
      <c r="Z136" t="b">
        <f t="shared" si="17"/>
        <v>0</v>
      </c>
    </row>
    <row r="137" spans="1:26" ht="77.25" customHeight="1" x14ac:dyDescent="0.3">
      <c r="A137" s="183"/>
      <c r="B137" s="173" t="s">
        <v>11</v>
      </c>
      <c r="C137" s="173" t="s">
        <v>35</v>
      </c>
      <c r="D137" s="173" t="s">
        <v>71</v>
      </c>
      <c r="E137" s="18" t="s">
        <v>537</v>
      </c>
      <c r="F137" s="18" t="s">
        <v>13</v>
      </c>
      <c r="G137" s="25">
        <v>2</v>
      </c>
      <c r="H137" s="25">
        <v>8</v>
      </c>
      <c r="I137" s="25">
        <f t="shared" si="12"/>
        <v>16</v>
      </c>
      <c r="J137" s="25" t="str">
        <f>VLOOKUP(I137,'TABLA DATOS'!$A$1:$B$65,2,FALSE)</f>
        <v>ALTO</v>
      </c>
      <c r="K137" s="25" t="s">
        <v>839</v>
      </c>
      <c r="L137" s="25" t="s">
        <v>51</v>
      </c>
      <c r="M137" s="25">
        <v>2</v>
      </c>
      <c r="N137" s="25">
        <v>4</v>
      </c>
      <c r="O137" s="25">
        <f t="shared" si="13"/>
        <v>8</v>
      </c>
      <c r="P137" s="25" t="str">
        <f>VLOOKUP(O137,'TABLA DATOS'!$A$1:$B$65,2,FALSE)</f>
        <v>MEDIO</v>
      </c>
      <c r="Q137" s="60" t="s">
        <v>339</v>
      </c>
      <c r="W137">
        <f t="shared" si="14"/>
        <v>200</v>
      </c>
      <c r="X137">
        <f t="shared" si="15"/>
        <v>3200</v>
      </c>
      <c r="Y137" t="str">
        <f t="shared" si="16"/>
        <v>NA</v>
      </c>
      <c r="Z137" t="b">
        <f t="shared" si="17"/>
        <v>0</v>
      </c>
    </row>
    <row r="138" spans="1:26" ht="122.25" customHeight="1" x14ac:dyDescent="0.3">
      <c r="A138" s="183"/>
      <c r="B138" s="173"/>
      <c r="C138" s="173"/>
      <c r="D138" s="173"/>
      <c r="E138" s="18" t="s">
        <v>539</v>
      </c>
      <c r="F138" s="18" t="s">
        <v>13</v>
      </c>
      <c r="G138" s="25">
        <v>2</v>
      </c>
      <c r="H138" s="25">
        <v>8</v>
      </c>
      <c r="I138" s="25">
        <f t="shared" si="12"/>
        <v>16</v>
      </c>
      <c r="J138" s="25" t="str">
        <f>VLOOKUP(I138,'TABLA DATOS'!$A$1:$B$65,2,FALSE)</f>
        <v>ALTO</v>
      </c>
      <c r="K138" s="25" t="s">
        <v>839</v>
      </c>
      <c r="L138" s="25" t="s">
        <v>548</v>
      </c>
      <c r="M138" s="25">
        <v>2</v>
      </c>
      <c r="N138" s="25">
        <v>4</v>
      </c>
      <c r="O138" s="25">
        <f t="shared" si="13"/>
        <v>8</v>
      </c>
      <c r="P138" s="25" t="str">
        <f>VLOOKUP(O138,'TABLA DATOS'!$A$1:$B$65,2,FALSE)</f>
        <v>MEDIO</v>
      </c>
      <c r="Q138" s="60" t="s">
        <v>339</v>
      </c>
      <c r="W138">
        <f t="shared" si="14"/>
        <v>200</v>
      </c>
      <c r="X138">
        <f t="shared" si="15"/>
        <v>3200</v>
      </c>
      <c r="Y138" t="str">
        <f t="shared" si="16"/>
        <v>NA</v>
      </c>
      <c r="Z138" t="b">
        <f t="shared" si="17"/>
        <v>0</v>
      </c>
    </row>
    <row r="139" spans="1:26" ht="84" customHeight="1" x14ac:dyDescent="0.3">
      <c r="A139" s="183"/>
      <c r="B139" s="173"/>
      <c r="C139" s="173"/>
      <c r="D139" s="173"/>
      <c r="E139" s="18" t="s">
        <v>540</v>
      </c>
      <c r="F139" s="18" t="s">
        <v>13</v>
      </c>
      <c r="G139" s="25">
        <v>2</v>
      </c>
      <c r="H139" s="25">
        <v>8</v>
      </c>
      <c r="I139" s="25">
        <f t="shared" si="12"/>
        <v>16</v>
      </c>
      <c r="J139" s="25" t="str">
        <f>VLOOKUP(I139,'TABLA DATOS'!$A$1:$B$65,2,FALSE)</f>
        <v>ALTO</v>
      </c>
      <c r="K139" s="25" t="s">
        <v>839</v>
      </c>
      <c r="L139" s="25" t="s">
        <v>545</v>
      </c>
      <c r="M139" s="25">
        <v>2</v>
      </c>
      <c r="N139" s="25">
        <v>4</v>
      </c>
      <c r="O139" s="25">
        <f t="shared" si="13"/>
        <v>8</v>
      </c>
      <c r="P139" s="25" t="str">
        <f>VLOOKUP(O139,'TABLA DATOS'!$A$1:$B$65,2,FALSE)</f>
        <v>MEDIO</v>
      </c>
      <c r="Q139" s="60" t="s">
        <v>339</v>
      </c>
      <c r="W139">
        <f t="shared" si="14"/>
        <v>200</v>
      </c>
      <c r="X139">
        <f t="shared" si="15"/>
        <v>3200</v>
      </c>
      <c r="Y139" t="str">
        <f t="shared" si="16"/>
        <v>NA</v>
      </c>
      <c r="Z139" t="b">
        <f t="shared" si="17"/>
        <v>0</v>
      </c>
    </row>
    <row r="140" spans="1:26" ht="75" customHeight="1" x14ac:dyDescent="0.3">
      <c r="A140" s="183"/>
      <c r="B140" s="173"/>
      <c r="C140" s="173"/>
      <c r="D140" s="173"/>
      <c r="E140" s="18" t="s">
        <v>541</v>
      </c>
      <c r="F140" s="18" t="s">
        <v>13</v>
      </c>
      <c r="G140" s="25">
        <v>2</v>
      </c>
      <c r="H140" s="25">
        <v>8</v>
      </c>
      <c r="I140" s="25">
        <f t="shared" si="12"/>
        <v>16</v>
      </c>
      <c r="J140" s="25" t="str">
        <f>VLOOKUP(I140,'TABLA DATOS'!$A$1:$B$65,2,FALSE)</f>
        <v>ALTO</v>
      </c>
      <c r="K140" s="25" t="s">
        <v>839</v>
      </c>
      <c r="L140" s="25" t="s">
        <v>549</v>
      </c>
      <c r="M140" s="25">
        <v>2</v>
      </c>
      <c r="N140" s="25">
        <v>4</v>
      </c>
      <c r="O140" s="25">
        <f t="shared" si="13"/>
        <v>8</v>
      </c>
      <c r="P140" s="25" t="str">
        <f>VLOOKUP(O140,'TABLA DATOS'!$A$1:$B$65,2,FALSE)</f>
        <v>MEDIO</v>
      </c>
      <c r="Q140" s="60" t="s">
        <v>339</v>
      </c>
      <c r="W140">
        <f t="shared" si="14"/>
        <v>200</v>
      </c>
      <c r="X140">
        <f t="shared" si="15"/>
        <v>3200</v>
      </c>
      <c r="Y140" t="str">
        <f t="shared" si="16"/>
        <v>NA</v>
      </c>
      <c r="Z140" t="b">
        <f t="shared" si="17"/>
        <v>0</v>
      </c>
    </row>
    <row r="141" spans="1:26" ht="45.75" customHeight="1" x14ac:dyDescent="0.3">
      <c r="A141" s="183"/>
      <c r="B141" s="180" t="s">
        <v>493</v>
      </c>
      <c r="C141" s="20" t="s">
        <v>556</v>
      </c>
      <c r="D141" s="20" t="s">
        <v>85</v>
      </c>
      <c r="E141" s="20" t="s">
        <v>3</v>
      </c>
      <c r="F141" s="20" t="s">
        <v>144</v>
      </c>
      <c r="G141" s="25">
        <v>1</v>
      </c>
      <c r="H141" s="25">
        <v>8</v>
      </c>
      <c r="I141" s="25">
        <f t="shared" si="12"/>
        <v>8</v>
      </c>
      <c r="J141" s="25" t="str">
        <f>VLOOKUP(I141,'TABLA DATOS'!$A$1:$B$65,2,FALSE)</f>
        <v>MEDIO</v>
      </c>
      <c r="K141" s="25" t="s">
        <v>839</v>
      </c>
      <c r="L141" s="30" t="s">
        <v>23</v>
      </c>
      <c r="M141" s="25">
        <v>1</v>
      </c>
      <c r="N141" s="25">
        <v>4</v>
      </c>
      <c r="O141" s="25">
        <f t="shared" si="13"/>
        <v>4</v>
      </c>
      <c r="P141" s="25" t="str">
        <f>VLOOKUP(O141,'TABLA DATOS'!$A$1:$B$65,2,FALSE)</f>
        <v>BAJO</v>
      </c>
      <c r="Q141" s="62" t="s">
        <v>348</v>
      </c>
      <c r="W141">
        <f t="shared" si="14"/>
        <v>100</v>
      </c>
      <c r="X141">
        <f t="shared" si="15"/>
        <v>800</v>
      </c>
      <c r="Y141" t="str">
        <f t="shared" si="16"/>
        <v>M</v>
      </c>
      <c r="Z141" t="b">
        <f t="shared" si="17"/>
        <v>0</v>
      </c>
    </row>
    <row r="142" spans="1:26" ht="29.25" customHeight="1" x14ac:dyDescent="0.3">
      <c r="A142" s="183"/>
      <c r="B142" s="180"/>
      <c r="C142" s="20" t="s">
        <v>556</v>
      </c>
      <c r="D142" s="20" t="s">
        <v>85</v>
      </c>
      <c r="E142" s="20" t="s">
        <v>29</v>
      </c>
      <c r="F142" s="27" t="s">
        <v>206</v>
      </c>
      <c r="G142" s="25">
        <v>1</v>
      </c>
      <c r="H142" s="25">
        <v>8</v>
      </c>
      <c r="I142" s="25">
        <f t="shared" si="12"/>
        <v>8</v>
      </c>
      <c r="J142" s="25" t="str">
        <f>VLOOKUP(I142,'TABLA DATOS'!$A$1:$B$65,2,FALSE)</f>
        <v>MEDIO</v>
      </c>
      <c r="K142" s="25" t="s">
        <v>839</v>
      </c>
      <c r="L142" s="30" t="s">
        <v>22</v>
      </c>
      <c r="M142" s="25">
        <v>1</v>
      </c>
      <c r="N142" s="25">
        <v>4</v>
      </c>
      <c r="O142" s="25">
        <f t="shared" si="13"/>
        <v>4</v>
      </c>
      <c r="P142" s="25" t="str">
        <f>VLOOKUP(O142,'TABLA DATOS'!$A$1:$B$65,2,FALSE)</f>
        <v>BAJO</v>
      </c>
      <c r="Q142" s="62" t="s">
        <v>414</v>
      </c>
      <c r="W142">
        <f t="shared" si="14"/>
        <v>100</v>
      </c>
      <c r="X142">
        <f t="shared" si="15"/>
        <v>800</v>
      </c>
      <c r="Y142" t="str">
        <f t="shared" si="16"/>
        <v>M</v>
      </c>
      <c r="Z142" t="b">
        <f t="shared" si="17"/>
        <v>0</v>
      </c>
    </row>
    <row r="143" spans="1:26" ht="41.4" x14ac:dyDescent="0.3">
      <c r="A143" s="183"/>
      <c r="B143" s="180"/>
      <c r="C143" s="20" t="s">
        <v>556</v>
      </c>
      <c r="D143" s="20" t="s">
        <v>85</v>
      </c>
      <c r="E143" s="20" t="s">
        <v>25</v>
      </c>
      <c r="F143" s="27" t="s">
        <v>17</v>
      </c>
      <c r="G143" s="25">
        <v>1</v>
      </c>
      <c r="H143" s="25">
        <v>4</v>
      </c>
      <c r="I143" s="25">
        <f t="shared" si="12"/>
        <v>4</v>
      </c>
      <c r="J143" s="25" t="str">
        <f>VLOOKUP(I143,'TABLA DATOS'!$A$1:$B$65,2,FALSE)</f>
        <v>BAJO</v>
      </c>
      <c r="K143" s="25" t="s">
        <v>839</v>
      </c>
      <c r="L143" s="30" t="s">
        <v>24</v>
      </c>
      <c r="M143" s="25">
        <v>1</v>
      </c>
      <c r="N143" s="25">
        <v>2</v>
      </c>
      <c r="O143" s="25">
        <f t="shared" si="13"/>
        <v>2</v>
      </c>
      <c r="P143" s="25" t="str">
        <f>VLOOKUP(O143,'TABLA DATOS'!$A$1:$B$65,2,FALSE)</f>
        <v>BAJO</v>
      </c>
      <c r="Q143" s="62" t="s">
        <v>345</v>
      </c>
      <c r="W143">
        <f t="shared" si="14"/>
        <v>100</v>
      </c>
      <c r="X143">
        <f t="shared" si="15"/>
        <v>400</v>
      </c>
      <c r="Y143" t="str">
        <f t="shared" si="16"/>
        <v>M</v>
      </c>
      <c r="Z143" t="b">
        <f t="shared" si="17"/>
        <v>0</v>
      </c>
    </row>
    <row r="144" spans="1:26" ht="41.4" x14ac:dyDescent="0.3">
      <c r="A144" s="183"/>
      <c r="B144" s="180"/>
      <c r="C144" s="20" t="s">
        <v>556</v>
      </c>
      <c r="D144" s="20" t="s">
        <v>85</v>
      </c>
      <c r="E144" s="20" t="s">
        <v>4</v>
      </c>
      <c r="F144" s="26" t="s">
        <v>18</v>
      </c>
      <c r="G144" s="25">
        <v>1</v>
      </c>
      <c r="H144" s="25">
        <v>2</v>
      </c>
      <c r="I144" s="25">
        <f t="shared" si="12"/>
        <v>2</v>
      </c>
      <c r="J144" s="25" t="str">
        <f>VLOOKUP(I144,'TABLA DATOS'!$A$1:$B$65,2,FALSE)</f>
        <v>BAJO</v>
      </c>
      <c r="K144" s="25" t="s">
        <v>839</v>
      </c>
      <c r="L144" s="30" t="s">
        <v>24</v>
      </c>
      <c r="M144" s="25">
        <v>1</v>
      </c>
      <c r="N144" s="25">
        <v>1</v>
      </c>
      <c r="O144" s="25">
        <f t="shared" si="13"/>
        <v>1</v>
      </c>
      <c r="P144" s="25" t="str">
        <f>VLOOKUP(O144,'TABLA DATOS'!$A$1:$B$65,2,FALSE)</f>
        <v>BAJO</v>
      </c>
      <c r="Q144" s="62" t="s">
        <v>414</v>
      </c>
      <c r="W144">
        <f t="shared" si="14"/>
        <v>100</v>
      </c>
      <c r="X144">
        <f t="shared" si="15"/>
        <v>200</v>
      </c>
      <c r="Y144" t="str">
        <f t="shared" si="16"/>
        <v>A</v>
      </c>
      <c r="Z144" t="b">
        <f t="shared" si="17"/>
        <v>0</v>
      </c>
    </row>
    <row r="145" spans="1:26" ht="41.4" x14ac:dyDescent="0.3">
      <c r="A145" s="183"/>
      <c r="B145" s="180"/>
      <c r="C145" s="20" t="s">
        <v>556</v>
      </c>
      <c r="D145" s="20" t="s">
        <v>85</v>
      </c>
      <c r="E145" s="20" t="s">
        <v>19</v>
      </c>
      <c r="F145" s="27" t="s">
        <v>147</v>
      </c>
      <c r="G145" s="25">
        <v>1</v>
      </c>
      <c r="H145" s="25">
        <v>2</v>
      </c>
      <c r="I145" s="25">
        <f t="shared" si="12"/>
        <v>2</v>
      </c>
      <c r="J145" s="25" t="str">
        <f>VLOOKUP(I145,'TABLA DATOS'!$A$1:$B$65,2,FALSE)</f>
        <v>BAJO</v>
      </c>
      <c r="K145" s="25" t="s">
        <v>839</v>
      </c>
      <c r="L145" s="30" t="s">
        <v>24</v>
      </c>
      <c r="M145" s="25">
        <v>1</v>
      </c>
      <c r="N145" s="25">
        <v>1</v>
      </c>
      <c r="O145" s="25">
        <f t="shared" si="13"/>
        <v>1</v>
      </c>
      <c r="P145" s="25" t="str">
        <f>VLOOKUP(O145,'TABLA DATOS'!$A$1:$B$65,2,FALSE)</f>
        <v>BAJO</v>
      </c>
      <c r="Q145" s="62" t="s">
        <v>414</v>
      </c>
      <c r="W145">
        <f t="shared" si="14"/>
        <v>100</v>
      </c>
      <c r="X145">
        <f t="shared" si="15"/>
        <v>200</v>
      </c>
      <c r="Y145" t="str">
        <f t="shared" si="16"/>
        <v>A</v>
      </c>
      <c r="Z145" t="b">
        <f t="shared" si="17"/>
        <v>0</v>
      </c>
    </row>
    <row r="146" spans="1:26" ht="51" customHeight="1" x14ac:dyDescent="0.3">
      <c r="A146" s="183"/>
      <c r="B146" s="18" t="s">
        <v>12</v>
      </c>
      <c r="C146" s="18" t="s">
        <v>35</v>
      </c>
      <c r="D146" s="18" t="s">
        <v>71</v>
      </c>
      <c r="E146" s="18" t="s">
        <v>550</v>
      </c>
      <c r="F146" s="18" t="s">
        <v>13</v>
      </c>
      <c r="G146" s="25">
        <v>2</v>
      </c>
      <c r="H146" s="25">
        <v>8</v>
      </c>
      <c r="I146" s="25">
        <f t="shared" si="12"/>
        <v>16</v>
      </c>
      <c r="J146" s="25" t="str">
        <f>VLOOKUP(I146,'TABLA DATOS'!$A$1:$B$65,2,FALSE)</f>
        <v>ALTO</v>
      </c>
      <c r="K146" s="25" t="s">
        <v>839</v>
      </c>
      <c r="L146" s="25" t="s">
        <v>580</v>
      </c>
      <c r="M146" s="25">
        <v>2</v>
      </c>
      <c r="N146" s="25">
        <v>4</v>
      </c>
      <c r="O146" s="25">
        <f t="shared" si="13"/>
        <v>8</v>
      </c>
      <c r="P146" s="25" t="str">
        <f>VLOOKUP(O146,'TABLA DATOS'!$A$1:$B$65,2,FALSE)</f>
        <v>MEDIO</v>
      </c>
      <c r="Q146" s="60" t="s">
        <v>339</v>
      </c>
      <c r="W146">
        <f t="shared" si="14"/>
        <v>200</v>
      </c>
      <c r="X146">
        <f t="shared" si="15"/>
        <v>3200</v>
      </c>
      <c r="Y146" t="str">
        <f t="shared" si="16"/>
        <v>NA</v>
      </c>
      <c r="Z146" t="b">
        <f t="shared" si="17"/>
        <v>0</v>
      </c>
    </row>
    <row r="147" spans="1:26" ht="68.25" customHeight="1" x14ac:dyDescent="0.3">
      <c r="A147" s="183"/>
      <c r="B147" s="18" t="s">
        <v>0</v>
      </c>
      <c r="C147" s="18" t="s">
        <v>35</v>
      </c>
      <c r="D147" s="18" t="s">
        <v>71</v>
      </c>
      <c r="E147" s="18" t="s">
        <v>538</v>
      </c>
      <c r="F147" s="18" t="s">
        <v>1</v>
      </c>
      <c r="G147" s="25">
        <v>2</v>
      </c>
      <c r="H147" s="25">
        <v>8</v>
      </c>
      <c r="I147" s="25">
        <f t="shared" si="12"/>
        <v>16</v>
      </c>
      <c r="J147" s="25" t="str">
        <f>VLOOKUP(I147,'TABLA DATOS'!$A$1:$B$65,2,FALSE)</f>
        <v>ALTO</v>
      </c>
      <c r="K147" s="25" t="s">
        <v>839</v>
      </c>
      <c r="L147" s="25" t="s">
        <v>572</v>
      </c>
      <c r="M147" s="25">
        <v>2</v>
      </c>
      <c r="N147" s="25">
        <v>4</v>
      </c>
      <c r="O147" s="25">
        <f t="shared" si="13"/>
        <v>8</v>
      </c>
      <c r="P147" s="25" t="str">
        <f>VLOOKUP(O147,'TABLA DATOS'!$A$1:$B$65,2,FALSE)</f>
        <v>MEDIO</v>
      </c>
      <c r="Q147" s="60" t="s">
        <v>847</v>
      </c>
      <c r="W147">
        <f t="shared" ref="W147:W152" si="18">M147*100</f>
        <v>200</v>
      </c>
      <c r="X147">
        <f t="shared" ref="X147:X152" si="19">G147*H147*W147</f>
        <v>3200</v>
      </c>
      <c r="Y147" t="str">
        <f t="shared" si="16"/>
        <v>NA</v>
      </c>
      <c r="Z147" t="b">
        <f t="shared" ref="Z147:Z152" si="20">Y147=O147</f>
        <v>0</v>
      </c>
    </row>
    <row r="148" spans="1:26" ht="55.2" x14ac:dyDescent="0.3">
      <c r="A148" s="184" t="s">
        <v>112</v>
      </c>
      <c r="B148" s="180" t="s">
        <v>250</v>
      </c>
      <c r="C148" s="180" t="s">
        <v>35</v>
      </c>
      <c r="D148" s="180" t="s">
        <v>71</v>
      </c>
      <c r="E148" s="20" t="s">
        <v>256</v>
      </c>
      <c r="F148" s="20" t="s">
        <v>141</v>
      </c>
      <c r="G148" s="25">
        <v>2</v>
      </c>
      <c r="H148" s="25">
        <v>4</v>
      </c>
      <c r="I148" s="25">
        <f t="shared" si="12"/>
        <v>8</v>
      </c>
      <c r="J148" s="25" t="str">
        <f>VLOOKUP(I148,'TABLA DATOS'!$A$1:$B$65,2,FALSE)</f>
        <v>MEDIO</v>
      </c>
      <c r="K148" s="25" t="s">
        <v>839</v>
      </c>
      <c r="L148" s="31" t="s">
        <v>324</v>
      </c>
      <c r="M148" s="25">
        <v>2</v>
      </c>
      <c r="N148" s="25">
        <v>2</v>
      </c>
      <c r="O148" s="25">
        <f t="shared" si="13"/>
        <v>4</v>
      </c>
      <c r="P148" s="25" t="str">
        <f>VLOOKUP(O148,'TABLA DATOS'!$A$1:$B$65,2,FALSE)</f>
        <v>BAJO</v>
      </c>
      <c r="Q148" s="61" t="s">
        <v>221</v>
      </c>
      <c r="W148">
        <f t="shared" si="18"/>
        <v>200</v>
      </c>
      <c r="X148">
        <f t="shared" si="19"/>
        <v>1600</v>
      </c>
      <c r="Y148" t="str">
        <f t="shared" si="16"/>
        <v>M</v>
      </c>
      <c r="Z148" t="b">
        <f t="shared" si="20"/>
        <v>0</v>
      </c>
    </row>
    <row r="149" spans="1:26" ht="69" x14ac:dyDescent="0.3">
      <c r="A149" s="184"/>
      <c r="B149" s="180"/>
      <c r="C149" s="180"/>
      <c r="D149" s="180"/>
      <c r="E149" s="20" t="s">
        <v>274</v>
      </c>
      <c r="F149" s="20" t="s">
        <v>192</v>
      </c>
      <c r="G149" s="25">
        <v>2</v>
      </c>
      <c r="H149" s="25">
        <v>2</v>
      </c>
      <c r="I149" s="25">
        <f t="shared" si="12"/>
        <v>4</v>
      </c>
      <c r="J149" s="25" t="str">
        <f>VLOOKUP(I149,'TABLA DATOS'!$A$1:$B$65,2,FALSE)</f>
        <v>BAJO</v>
      </c>
      <c r="K149" s="25" t="s">
        <v>835</v>
      </c>
      <c r="L149" s="31" t="s">
        <v>515</v>
      </c>
      <c r="M149" s="25">
        <v>2</v>
      </c>
      <c r="N149" s="25">
        <v>1</v>
      </c>
      <c r="O149" s="25">
        <f t="shared" si="13"/>
        <v>2</v>
      </c>
      <c r="P149" s="25" t="str">
        <f>VLOOKUP(O149,'TABLA DATOS'!$A$1:$B$65,2,FALSE)</f>
        <v>BAJO</v>
      </c>
      <c r="Q149" s="61" t="s">
        <v>414</v>
      </c>
      <c r="W149">
        <f t="shared" si="18"/>
        <v>200</v>
      </c>
      <c r="X149">
        <f t="shared" si="19"/>
        <v>800</v>
      </c>
      <c r="Y149" t="str">
        <f t="shared" si="16"/>
        <v>M</v>
      </c>
      <c r="Z149" t="b">
        <f t="shared" si="20"/>
        <v>0</v>
      </c>
    </row>
    <row r="150" spans="1:26" ht="40.5" customHeight="1" x14ac:dyDescent="0.3">
      <c r="A150" s="184"/>
      <c r="B150" s="180"/>
      <c r="C150" s="180"/>
      <c r="D150" s="180"/>
      <c r="E150" s="20" t="s">
        <v>181</v>
      </c>
      <c r="F150" s="20" t="s">
        <v>143</v>
      </c>
      <c r="G150" s="25">
        <v>2</v>
      </c>
      <c r="H150" s="25">
        <v>8</v>
      </c>
      <c r="I150" s="25">
        <f t="shared" si="12"/>
        <v>16</v>
      </c>
      <c r="J150" s="25" t="str">
        <f>VLOOKUP(I150,'TABLA DATOS'!$A$1:$B$65,2,FALSE)</f>
        <v>ALTO</v>
      </c>
      <c r="K150" s="25" t="s">
        <v>818</v>
      </c>
      <c r="L150" s="31" t="s">
        <v>323</v>
      </c>
      <c r="M150" s="25">
        <v>2</v>
      </c>
      <c r="N150" s="25">
        <v>4</v>
      </c>
      <c r="O150" s="25">
        <f t="shared" si="13"/>
        <v>8</v>
      </c>
      <c r="P150" s="25" t="str">
        <f>VLOOKUP(O150,'TABLA DATOS'!$A$1:$B$65,2,FALSE)</f>
        <v>MEDIO</v>
      </c>
      <c r="Q150" s="61" t="s">
        <v>345</v>
      </c>
      <c r="W150">
        <f t="shared" si="18"/>
        <v>200</v>
      </c>
      <c r="X150">
        <f t="shared" si="19"/>
        <v>3200</v>
      </c>
      <c r="Y150" t="str">
        <f t="shared" si="16"/>
        <v>NA</v>
      </c>
      <c r="Z150" t="b">
        <f t="shared" si="20"/>
        <v>0</v>
      </c>
    </row>
    <row r="151" spans="1:26" ht="55.2" x14ac:dyDescent="0.3">
      <c r="A151" s="184"/>
      <c r="B151" s="180"/>
      <c r="C151" s="180"/>
      <c r="D151" s="180"/>
      <c r="E151" s="20" t="s">
        <v>257</v>
      </c>
      <c r="F151" s="20" t="s">
        <v>203</v>
      </c>
      <c r="G151" s="25">
        <v>2</v>
      </c>
      <c r="H151" s="25">
        <v>2</v>
      </c>
      <c r="I151" s="25">
        <f t="shared" si="12"/>
        <v>4</v>
      </c>
      <c r="J151" s="25" t="str">
        <f>VLOOKUP(I151,'TABLA DATOS'!$A$1:$B$65,2,FALSE)</f>
        <v>BAJO</v>
      </c>
      <c r="K151" s="25" t="s">
        <v>839</v>
      </c>
      <c r="L151" s="31" t="s">
        <v>516</v>
      </c>
      <c r="M151" s="25">
        <v>2</v>
      </c>
      <c r="N151" s="25">
        <v>1</v>
      </c>
      <c r="O151" s="25">
        <f t="shared" si="13"/>
        <v>2</v>
      </c>
      <c r="P151" s="25" t="str">
        <f>VLOOKUP(O151,'TABLA DATOS'!$A$1:$B$65,2,FALSE)</f>
        <v>BAJO</v>
      </c>
      <c r="Q151" s="61" t="s">
        <v>340</v>
      </c>
      <c r="W151">
        <f t="shared" si="18"/>
        <v>200</v>
      </c>
      <c r="X151">
        <f t="shared" si="19"/>
        <v>800</v>
      </c>
      <c r="Y151" t="str">
        <f t="shared" si="16"/>
        <v>M</v>
      </c>
      <c r="Z151" t="b">
        <f t="shared" si="20"/>
        <v>0</v>
      </c>
    </row>
    <row r="152" spans="1:26" s="9" customFormat="1" ht="55.5" customHeight="1" thickBot="1" x14ac:dyDescent="0.35">
      <c r="A152" s="77" t="s">
        <v>675</v>
      </c>
      <c r="B152" s="57" t="s">
        <v>676</v>
      </c>
      <c r="C152" s="32" t="s">
        <v>35</v>
      </c>
      <c r="D152" s="18" t="s">
        <v>71</v>
      </c>
      <c r="E152" s="18" t="s">
        <v>677</v>
      </c>
      <c r="F152" s="18" t="s">
        <v>192</v>
      </c>
      <c r="G152" s="25">
        <v>2</v>
      </c>
      <c r="H152" s="25">
        <v>2</v>
      </c>
      <c r="I152" s="25">
        <f t="shared" si="12"/>
        <v>4</v>
      </c>
      <c r="J152" s="25" t="str">
        <f>VLOOKUP(I152,'TABLA DATOS'!$A$1:$B$65,2,FALSE)</f>
        <v>BAJO</v>
      </c>
      <c r="K152" s="25" t="s">
        <v>839</v>
      </c>
      <c r="L152" s="25" t="s">
        <v>678</v>
      </c>
      <c r="M152" s="25">
        <v>2</v>
      </c>
      <c r="N152" s="25">
        <v>1</v>
      </c>
      <c r="O152" s="25">
        <f t="shared" si="13"/>
        <v>2</v>
      </c>
      <c r="P152" s="25" t="str">
        <f>VLOOKUP(O152,'TABLA DATOS'!$A$1:$B$65,2,FALSE)</f>
        <v>BAJO</v>
      </c>
      <c r="Q152" s="60" t="s">
        <v>679</v>
      </c>
      <c r="R152" s="8"/>
      <c r="W152" s="9">
        <f t="shared" si="18"/>
        <v>200</v>
      </c>
      <c r="X152" s="9">
        <f t="shared" si="19"/>
        <v>800</v>
      </c>
      <c r="Y152" s="9" t="str">
        <f t="shared" si="16"/>
        <v>M</v>
      </c>
      <c r="Z152" s="9" t="b">
        <f t="shared" si="20"/>
        <v>0</v>
      </c>
    </row>
    <row r="153" spans="1:26" ht="82.5" customHeight="1" thickBot="1" x14ac:dyDescent="0.35">
      <c r="A153" s="181" t="s">
        <v>706</v>
      </c>
      <c r="B153" s="176" t="s">
        <v>707</v>
      </c>
      <c r="C153" s="178" t="s">
        <v>35</v>
      </c>
      <c r="D153" s="173" t="s">
        <v>71</v>
      </c>
      <c r="E153" s="18" t="s">
        <v>713</v>
      </c>
      <c r="F153" s="173" t="s">
        <v>708</v>
      </c>
      <c r="G153" s="25">
        <v>2</v>
      </c>
      <c r="H153" s="25">
        <v>8</v>
      </c>
      <c r="I153" s="25">
        <f t="shared" si="12"/>
        <v>16</v>
      </c>
      <c r="J153" s="25" t="str">
        <f>VLOOKUP(I153,'TABLA DATOS'!$A$1:$B$65,2,FALSE)</f>
        <v>ALTO</v>
      </c>
      <c r="K153" s="25" t="s">
        <v>839</v>
      </c>
      <c r="L153" s="25" t="s">
        <v>714</v>
      </c>
      <c r="M153" s="25">
        <v>2</v>
      </c>
      <c r="N153" s="25">
        <v>4</v>
      </c>
      <c r="O153" s="25">
        <f t="shared" si="13"/>
        <v>8</v>
      </c>
      <c r="P153" s="25" t="str">
        <f>VLOOKUP(O153,'TABLA DATOS'!$A$1:$B$65,2,FALSE)</f>
        <v>MEDIO</v>
      </c>
      <c r="Q153" s="60" t="s">
        <v>850</v>
      </c>
      <c r="R153" s="1" t="s">
        <v>337</v>
      </c>
    </row>
    <row r="154" spans="1:26" ht="28.2" thickBot="1" x14ac:dyDescent="0.35">
      <c r="A154" s="181"/>
      <c r="B154" s="176"/>
      <c r="C154" s="178"/>
      <c r="D154" s="173"/>
      <c r="E154" s="18" t="s">
        <v>709</v>
      </c>
      <c r="F154" s="173"/>
      <c r="G154" s="25">
        <v>2</v>
      </c>
      <c r="H154" s="25">
        <v>8</v>
      </c>
      <c r="I154" s="25">
        <f t="shared" si="12"/>
        <v>16</v>
      </c>
      <c r="J154" s="25" t="str">
        <f>VLOOKUP(I154,'TABLA DATOS'!$A$1:$B$65,2,FALSE)</f>
        <v>ALTO</v>
      </c>
      <c r="K154" s="25" t="s">
        <v>834</v>
      </c>
      <c r="L154" s="25" t="s">
        <v>715</v>
      </c>
      <c r="M154" s="25">
        <v>2</v>
      </c>
      <c r="N154" s="25">
        <v>4</v>
      </c>
      <c r="O154" s="25">
        <f t="shared" si="13"/>
        <v>8</v>
      </c>
      <c r="P154" s="25" t="str">
        <f>VLOOKUP(O154,'TABLA DATOS'!$A$1:$B$65,2,FALSE)</f>
        <v>MEDIO</v>
      </c>
      <c r="Q154" s="60" t="s">
        <v>717</v>
      </c>
      <c r="R154" s="1" t="s">
        <v>337</v>
      </c>
    </row>
    <row r="155" spans="1:26" ht="42" thickBot="1" x14ac:dyDescent="0.35">
      <c r="A155" s="181"/>
      <c r="B155" s="176"/>
      <c r="C155" s="178"/>
      <c r="D155" s="173"/>
      <c r="E155" s="18" t="s">
        <v>710</v>
      </c>
      <c r="F155" s="173"/>
      <c r="G155" s="25">
        <v>2</v>
      </c>
      <c r="H155" s="25">
        <v>8</v>
      </c>
      <c r="I155" s="25">
        <f t="shared" si="12"/>
        <v>16</v>
      </c>
      <c r="J155" s="25" t="str">
        <f>VLOOKUP(I155,'TABLA DATOS'!$A$1:$B$65,2,FALSE)</f>
        <v>ALTO</v>
      </c>
      <c r="K155" s="25" t="s">
        <v>834</v>
      </c>
      <c r="L155" s="25" t="s">
        <v>718</v>
      </c>
      <c r="M155" s="25">
        <v>2</v>
      </c>
      <c r="N155" s="25">
        <v>4</v>
      </c>
      <c r="O155" s="25">
        <f t="shared" si="13"/>
        <v>8</v>
      </c>
      <c r="P155" s="25" t="str">
        <f>VLOOKUP(O155,'TABLA DATOS'!$A$1:$B$65,2,FALSE)</f>
        <v>MEDIO</v>
      </c>
      <c r="Q155" s="60" t="s">
        <v>717</v>
      </c>
      <c r="R155" s="1" t="s">
        <v>337</v>
      </c>
    </row>
    <row r="156" spans="1:26" ht="42" thickBot="1" x14ac:dyDescent="0.35">
      <c r="A156" s="182"/>
      <c r="B156" s="177"/>
      <c r="C156" s="179"/>
      <c r="D156" s="175"/>
      <c r="E156" s="53" t="s">
        <v>712</v>
      </c>
      <c r="F156" s="175"/>
      <c r="G156" s="54">
        <v>2</v>
      </c>
      <c r="H156" s="54">
        <v>4</v>
      </c>
      <c r="I156" s="54">
        <f t="shared" si="12"/>
        <v>8</v>
      </c>
      <c r="J156" s="54" t="str">
        <f>VLOOKUP(I156,'TABLA DATOS'!$A$1:$B$65,2,FALSE)</f>
        <v>MEDIO</v>
      </c>
      <c r="K156" s="54" t="s">
        <v>834</v>
      </c>
      <c r="L156" s="54" t="s">
        <v>716</v>
      </c>
      <c r="M156" s="54">
        <v>2</v>
      </c>
      <c r="N156" s="54">
        <v>2</v>
      </c>
      <c r="O156" s="54">
        <f t="shared" si="13"/>
        <v>4</v>
      </c>
      <c r="P156" s="54" t="str">
        <f>VLOOKUP(O156,'TABLA DATOS'!$A$1:$B$65,2,FALSE)</f>
        <v>BAJO</v>
      </c>
      <c r="Q156" s="63" t="s">
        <v>850</v>
      </c>
      <c r="R156" s="1" t="s">
        <v>337</v>
      </c>
    </row>
    <row r="158" spans="1:26" ht="45" customHeight="1" x14ac:dyDescent="0.3"/>
    <row r="159" spans="1:26" ht="48" customHeight="1" x14ac:dyDescent="0.3"/>
    <row r="160" spans="1:26" ht="63" customHeight="1" x14ac:dyDescent="0.3"/>
    <row r="161" ht="70.5" customHeight="1" x14ac:dyDescent="0.3"/>
    <row r="162" ht="30.75" customHeight="1" x14ac:dyDescent="0.3"/>
    <row r="163" ht="60.75" customHeight="1" x14ac:dyDescent="0.3"/>
    <row r="164" ht="47.25" customHeight="1" x14ac:dyDescent="0.3"/>
    <row r="165" ht="61.5" customHeight="1" x14ac:dyDescent="0.3"/>
    <row r="169" ht="30" customHeight="1" x14ac:dyDescent="0.3"/>
    <row r="170" ht="72.75" customHeight="1" x14ac:dyDescent="0.3"/>
    <row r="175" ht="15.75" customHeight="1" x14ac:dyDescent="0.3"/>
    <row r="176" ht="72.75" customHeight="1" x14ac:dyDescent="0.3"/>
    <row r="185" ht="30.75" customHeight="1" x14ac:dyDescent="0.3"/>
    <row r="186" ht="87" customHeight="1" x14ac:dyDescent="0.3"/>
    <row r="191" ht="15.75" customHeight="1" x14ac:dyDescent="0.3"/>
  </sheetData>
  <mergeCells count="110">
    <mergeCell ref="C3:C4"/>
    <mergeCell ref="E3:E4"/>
    <mergeCell ref="M3:P3"/>
    <mergeCell ref="B1:Q1"/>
    <mergeCell ref="M2:Q2"/>
    <mergeCell ref="D90:D93"/>
    <mergeCell ref="B106:B108"/>
    <mergeCell ref="C106:C108"/>
    <mergeCell ref="B103:B105"/>
    <mergeCell ref="C101:C102"/>
    <mergeCell ref="C103:C105"/>
    <mergeCell ref="D106:D108"/>
    <mergeCell ref="L3:L4"/>
    <mergeCell ref="D3:D4"/>
    <mergeCell ref="F3:F4"/>
    <mergeCell ref="G3:J3"/>
    <mergeCell ref="C2:D2"/>
    <mergeCell ref="B10:B15"/>
    <mergeCell ref="D10:D15"/>
    <mergeCell ref="G2:J2"/>
    <mergeCell ref="K3:K4"/>
    <mergeCell ref="E78:E79"/>
    <mergeCell ref="E28:E29"/>
    <mergeCell ref="E37:E38"/>
    <mergeCell ref="E16:E17"/>
    <mergeCell ref="D109:D110"/>
    <mergeCell ref="D5:D9"/>
    <mergeCell ref="D37:D44"/>
    <mergeCell ref="D16:D23"/>
    <mergeCell ref="D24:D36"/>
    <mergeCell ref="D45:D47"/>
    <mergeCell ref="C24:C36"/>
    <mergeCell ref="C48:C51"/>
    <mergeCell ref="D52:D55"/>
    <mergeCell ref="D71:D72"/>
    <mergeCell ref="E65:E70"/>
    <mergeCell ref="E73:E76"/>
    <mergeCell ref="D62:D70"/>
    <mergeCell ref="D73:D84"/>
    <mergeCell ref="E52:E53"/>
    <mergeCell ref="D56:D61"/>
    <mergeCell ref="D86:D88"/>
    <mergeCell ref="C10:C15"/>
    <mergeCell ref="C5:C9"/>
    <mergeCell ref="B141:B145"/>
    <mergeCell ref="B90:B93"/>
    <mergeCell ref="C90:C93"/>
    <mergeCell ref="C62:C70"/>
    <mergeCell ref="E40:E42"/>
    <mergeCell ref="E118:E119"/>
    <mergeCell ref="D111:D112"/>
    <mergeCell ref="C45:C47"/>
    <mergeCell ref="D48:D51"/>
    <mergeCell ref="B137:B140"/>
    <mergeCell ref="D137:D140"/>
    <mergeCell ref="D126:D129"/>
    <mergeCell ref="B113:B124"/>
    <mergeCell ref="D113:D124"/>
    <mergeCell ref="B111:B112"/>
    <mergeCell ref="C111:C112"/>
    <mergeCell ref="B126:B129"/>
    <mergeCell ref="C137:C140"/>
    <mergeCell ref="A153:A156"/>
    <mergeCell ref="B45:B47"/>
    <mergeCell ref="A101:A147"/>
    <mergeCell ref="C130:C132"/>
    <mergeCell ref="B133:B135"/>
    <mergeCell ref="B101:B102"/>
    <mergeCell ref="B37:B44"/>
    <mergeCell ref="B48:B51"/>
    <mergeCell ref="B24:B36"/>
    <mergeCell ref="C109:C110"/>
    <mergeCell ref="B62:B70"/>
    <mergeCell ref="B109:B110"/>
    <mergeCell ref="C37:C44"/>
    <mergeCell ref="B56:B61"/>
    <mergeCell ref="C56:C61"/>
    <mergeCell ref="B86:B88"/>
    <mergeCell ref="C71:C72"/>
    <mergeCell ref="A5:A100"/>
    <mergeCell ref="B5:B9"/>
    <mergeCell ref="B52:B55"/>
    <mergeCell ref="B71:B72"/>
    <mergeCell ref="B16:B23"/>
    <mergeCell ref="C16:C23"/>
    <mergeCell ref="A148:A151"/>
    <mergeCell ref="F153:F156"/>
    <mergeCell ref="B153:B156"/>
    <mergeCell ref="C153:C156"/>
    <mergeCell ref="D153:D156"/>
    <mergeCell ref="E71:E72"/>
    <mergeCell ref="B94:B98"/>
    <mergeCell ref="D103:D105"/>
    <mergeCell ref="C52:C55"/>
    <mergeCell ref="C133:C135"/>
    <mergeCell ref="D133:D135"/>
    <mergeCell ref="E126:E127"/>
    <mergeCell ref="E111:E112"/>
    <mergeCell ref="E113:E116"/>
    <mergeCell ref="B130:B132"/>
    <mergeCell ref="B73:B84"/>
    <mergeCell ref="C73:C84"/>
    <mergeCell ref="C86:C88"/>
    <mergeCell ref="D101:D102"/>
    <mergeCell ref="D130:D132"/>
    <mergeCell ref="D148:D151"/>
    <mergeCell ref="C126:C129"/>
    <mergeCell ref="C113:C124"/>
    <mergeCell ref="B148:B151"/>
    <mergeCell ref="C148:C151"/>
  </mergeCells>
  <phoneticPr fontId="3" type="noConversion"/>
  <conditionalFormatting sqref="J2">
    <cfRule type="containsText" dxfId="102" priority="4" stopIfTrue="1" operator="containsText" text="INTOLERABLE">
      <formula>NOT(ISERROR(SEARCH("INTOLERABLE",J2)))</formula>
    </cfRule>
    <cfRule type="containsText" dxfId="101" priority="5" stopIfTrue="1" operator="containsText" text="ALTO">
      <formula>NOT(ISERROR(SEARCH("ALTO",J2)))</formula>
    </cfRule>
    <cfRule type="containsText" dxfId="100" priority="6" stopIfTrue="1" operator="containsText" text="MEDIO">
      <formula>NOT(ISERROR(SEARCH("MEDIO",J2)))</formula>
    </cfRule>
    <cfRule type="containsText" dxfId="99" priority="7" stopIfTrue="1" operator="containsText" text="BAJO">
      <formula>NOT(ISERROR(SEARCH("BAJO",J2)))</formula>
    </cfRule>
  </conditionalFormatting>
  <conditionalFormatting sqref="J5:K156">
    <cfRule type="containsText" dxfId="98" priority="15" stopIfTrue="1" operator="containsText" text="INTOLERABLE">
      <formula>NOT(ISERROR(SEARCH("INTOLERABLE",J5)))</formula>
    </cfRule>
    <cfRule type="containsText" dxfId="97" priority="16" stopIfTrue="1" operator="containsText" text="ALTO">
      <formula>NOT(ISERROR(SEARCH("ALTO",J5)))</formula>
    </cfRule>
    <cfRule type="containsText" dxfId="96" priority="17" stopIfTrue="1" operator="containsText" text="MEDIO">
      <formula>NOT(ISERROR(SEARCH("MEDIO",J5)))</formula>
    </cfRule>
    <cfRule type="containsText" dxfId="95" priority="18" stopIfTrue="1" operator="containsText" text="BAJO">
      <formula>NOT(ISERROR(SEARCH("BAJO",J5)))</formula>
    </cfRule>
  </conditionalFormatting>
  <conditionalFormatting sqref="P4:P156">
    <cfRule type="containsText" dxfId="94" priority="11" stopIfTrue="1" operator="containsText" text="INTOLERABLE">
      <formula>NOT(ISERROR(SEARCH("INTOLERABLE",P4)))</formula>
    </cfRule>
    <cfRule type="containsText" dxfId="93" priority="12" stopIfTrue="1" operator="containsText" text="ALTO">
      <formula>NOT(ISERROR(SEARCH("ALTO",P4)))</formula>
    </cfRule>
    <cfRule type="containsText" dxfId="92" priority="13" stopIfTrue="1" operator="containsText" text="MEDIO">
      <formula>NOT(ISERROR(SEARCH("MEDIO",P4)))</formula>
    </cfRule>
    <cfRule type="containsText" dxfId="91" priority="14" stopIfTrue="1" operator="containsText" text="BAJO">
      <formula>NOT(ISERROR(SEARCH("BAJO",P4)))</formula>
    </cfRule>
  </conditionalFormatting>
  <pageMargins left="0.19685039370078741" right="0.19685039370078741" top="0.19685039370078741" bottom="0.19685039370078741" header="0.31496062992125984" footer="0.31496062992125984"/>
  <pageSetup scale="46" orientation="landscape" r:id="rId1"/>
  <headerFooter alignWithMargins="0"/>
  <colBreaks count="1" manualBreakCount="1">
    <brk id="17" max="15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C91B162-92C4-4400-AB2E-ED6AE1AEFB71}">
          <x14:formula1>
            <xm:f>'TABLA DATOS'!$H$2:$H$5</xm:f>
          </x14:formula1>
          <xm:sqref>G5:H156 M5:N156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2"/>
  <sheetViews>
    <sheetView zoomScale="60" zoomScaleNormal="60" workbookViewId="0">
      <selection activeCell="L2" sqref="L2"/>
    </sheetView>
  </sheetViews>
  <sheetFormatPr baseColWidth="10" defaultRowHeight="14.4" x14ac:dyDescent="0.3"/>
  <cols>
    <col min="1" max="1" width="27.33203125" style="4" customWidth="1"/>
    <col min="2" max="2" width="30.88671875" style="4" customWidth="1"/>
    <col min="3" max="3" width="11.6640625" style="4" customWidth="1"/>
    <col min="4" max="4" width="8.5546875" style="4" customWidth="1"/>
    <col min="5" max="5" width="23.88671875" style="4" customWidth="1"/>
    <col min="6" max="6" width="27.88671875" style="4" customWidth="1"/>
    <col min="7" max="7" width="6.6640625" style="4" customWidth="1"/>
    <col min="8" max="8" width="6" style="4" customWidth="1"/>
    <col min="9" max="9" width="6.6640625" style="4" customWidth="1"/>
    <col min="10" max="10" width="8.88671875" style="4" customWidth="1"/>
    <col min="11" max="11" width="24.33203125" style="4" customWidth="1"/>
    <col min="12" max="12" width="34.88671875" style="4" customWidth="1"/>
    <col min="13" max="14" width="6.6640625" style="4" customWidth="1"/>
    <col min="15" max="15" width="11.5546875" style="38" bestFit="1" customWidth="1"/>
    <col min="16" max="16" width="9.109375" style="4" customWidth="1"/>
    <col min="17" max="17" width="25.6640625" style="4" customWidth="1"/>
    <col min="18" max="18" width="4.6640625" customWidth="1"/>
    <col min="19" max="19" width="5.88671875" customWidth="1"/>
    <col min="20" max="20" width="1.88671875" customWidth="1"/>
  </cols>
  <sheetData>
    <row r="1" spans="1:17" ht="62.25" customHeight="1" x14ac:dyDescent="0.3">
      <c r="A1" s="46"/>
      <c r="B1" s="187" t="s">
        <v>825</v>
      </c>
      <c r="C1" s="188"/>
      <c r="D1" s="188"/>
      <c r="E1" s="188"/>
      <c r="F1" s="188"/>
      <c r="G1" s="188"/>
      <c r="H1" s="188"/>
      <c r="I1" s="188"/>
      <c r="J1" s="188"/>
      <c r="K1" s="188"/>
      <c r="L1" s="188"/>
      <c r="M1" s="188"/>
      <c r="N1" s="188"/>
      <c r="O1" s="188"/>
      <c r="P1" s="188"/>
      <c r="Q1" s="189"/>
    </row>
    <row r="2" spans="1:17" ht="72.75" customHeight="1" x14ac:dyDescent="0.3">
      <c r="A2" s="47" t="s">
        <v>827</v>
      </c>
      <c r="B2" s="37" t="s">
        <v>861</v>
      </c>
      <c r="C2" s="164" t="s">
        <v>829</v>
      </c>
      <c r="D2" s="164"/>
      <c r="E2" s="37" t="s">
        <v>861</v>
      </c>
      <c r="F2" s="14" t="s">
        <v>821</v>
      </c>
      <c r="G2" s="170" t="s">
        <v>861</v>
      </c>
      <c r="H2" s="170"/>
      <c r="I2" s="170"/>
      <c r="J2" s="170"/>
      <c r="K2" s="44" t="s">
        <v>791</v>
      </c>
      <c r="L2" s="45" t="s">
        <v>861</v>
      </c>
      <c r="M2" s="200" t="s">
        <v>1105</v>
      </c>
      <c r="N2" s="201"/>
      <c r="O2" s="201"/>
      <c r="P2" s="201"/>
      <c r="Q2" s="202"/>
    </row>
    <row r="3" spans="1:17" ht="30.75" customHeight="1" x14ac:dyDescent="0.3">
      <c r="A3" s="49" t="s">
        <v>189</v>
      </c>
      <c r="B3" s="15" t="s">
        <v>862</v>
      </c>
      <c r="C3" s="142" t="s">
        <v>284</v>
      </c>
      <c r="D3" s="142" t="s">
        <v>285</v>
      </c>
      <c r="E3" s="136" t="s">
        <v>119</v>
      </c>
      <c r="F3" s="203" t="s">
        <v>651</v>
      </c>
      <c r="G3" s="190" t="s">
        <v>820</v>
      </c>
      <c r="H3" s="191"/>
      <c r="I3" s="191"/>
      <c r="J3" s="192"/>
      <c r="K3" s="136" t="s">
        <v>819</v>
      </c>
      <c r="L3" s="136" t="s">
        <v>123</v>
      </c>
      <c r="M3" s="190" t="s">
        <v>126</v>
      </c>
      <c r="N3" s="191"/>
      <c r="O3" s="191"/>
      <c r="P3" s="192"/>
      <c r="Q3" s="48"/>
    </row>
    <row r="4" spans="1:17" ht="93" customHeight="1" x14ac:dyDescent="0.3">
      <c r="A4" s="49" t="s">
        <v>30</v>
      </c>
      <c r="B4" s="15" t="s">
        <v>31</v>
      </c>
      <c r="C4" s="142"/>
      <c r="D4" s="142"/>
      <c r="E4" s="136"/>
      <c r="F4" s="203"/>
      <c r="G4" s="16" t="s">
        <v>120</v>
      </c>
      <c r="H4" s="16" t="s">
        <v>121</v>
      </c>
      <c r="I4" s="16" t="s">
        <v>122</v>
      </c>
      <c r="J4" s="16" t="s">
        <v>124</v>
      </c>
      <c r="K4" s="136"/>
      <c r="L4" s="136"/>
      <c r="M4" s="16" t="s">
        <v>120</v>
      </c>
      <c r="N4" s="16" t="s">
        <v>121</v>
      </c>
      <c r="O4" s="16" t="s">
        <v>822</v>
      </c>
      <c r="P4" s="16" t="s">
        <v>124</v>
      </c>
      <c r="Q4" s="50" t="s">
        <v>9</v>
      </c>
    </row>
    <row r="5" spans="1:17" ht="75" customHeight="1" x14ac:dyDescent="0.3">
      <c r="A5" s="199" t="s">
        <v>33</v>
      </c>
      <c r="B5" s="195" t="s">
        <v>34</v>
      </c>
      <c r="C5" s="195" t="s">
        <v>35</v>
      </c>
      <c r="D5" s="195" t="s">
        <v>71</v>
      </c>
      <c r="E5" s="25" t="s">
        <v>137</v>
      </c>
      <c r="F5" s="25" t="s">
        <v>131</v>
      </c>
      <c r="G5" s="25">
        <v>2</v>
      </c>
      <c r="H5" s="25">
        <v>2</v>
      </c>
      <c r="I5" s="25">
        <f>G5*H5</f>
        <v>4</v>
      </c>
      <c r="J5" s="25" t="str">
        <f>VLOOKUP(I5,'TABLA DATOS'!$A$1:$B$65,2,FALSE)</f>
        <v>BAJO</v>
      </c>
      <c r="K5" s="25" t="s">
        <v>831</v>
      </c>
      <c r="L5" s="25" t="s">
        <v>8</v>
      </c>
      <c r="M5" s="25">
        <v>2</v>
      </c>
      <c r="N5" s="25">
        <v>1</v>
      </c>
      <c r="O5" s="25">
        <f>M5*N5</f>
        <v>2</v>
      </c>
      <c r="P5" s="25" t="str">
        <f>VLOOKUP(O5,'TABLA DATOS'!$A$1:$B$65,2,FALSE)</f>
        <v>BAJO</v>
      </c>
      <c r="Q5" s="51" t="s">
        <v>227</v>
      </c>
    </row>
    <row r="6" spans="1:17" ht="35.25" customHeight="1" x14ac:dyDescent="0.3">
      <c r="A6" s="199"/>
      <c r="B6" s="195"/>
      <c r="C6" s="195"/>
      <c r="D6" s="195"/>
      <c r="E6" s="25" t="s">
        <v>138</v>
      </c>
      <c r="F6" s="25" t="s">
        <v>136</v>
      </c>
      <c r="G6" s="25">
        <v>2</v>
      </c>
      <c r="H6" s="25">
        <v>2</v>
      </c>
      <c r="I6" s="25">
        <f t="shared" ref="I6:I69" si="0">G6*H6</f>
        <v>4</v>
      </c>
      <c r="J6" s="25" t="str">
        <f>VLOOKUP(I6,'TABLA DATOS'!$A$1:$B$65,2,FALSE)</f>
        <v>BAJO</v>
      </c>
      <c r="K6" s="25" t="s">
        <v>831</v>
      </c>
      <c r="L6" s="25" t="s">
        <v>140</v>
      </c>
      <c r="M6" s="25">
        <v>2</v>
      </c>
      <c r="N6" s="25">
        <v>1</v>
      </c>
      <c r="O6" s="25">
        <f t="shared" ref="O6:O69" si="1">M6*N6</f>
        <v>2</v>
      </c>
      <c r="P6" s="25" t="str">
        <f>VLOOKUP(O6,'TABLA DATOS'!$A$1:$B$65,2,FALSE)</f>
        <v>BAJO</v>
      </c>
      <c r="Q6" s="52" t="s">
        <v>454</v>
      </c>
    </row>
    <row r="7" spans="1:17" ht="36.75" customHeight="1" x14ac:dyDescent="0.3">
      <c r="A7" s="199"/>
      <c r="B7" s="195"/>
      <c r="C7" s="195"/>
      <c r="D7" s="195"/>
      <c r="E7" s="25" t="s">
        <v>133</v>
      </c>
      <c r="F7" s="25" t="s">
        <v>134</v>
      </c>
      <c r="G7" s="25">
        <v>2</v>
      </c>
      <c r="H7" s="25">
        <v>2</v>
      </c>
      <c r="I7" s="25">
        <f t="shared" si="0"/>
        <v>4</v>
      </c>
      <c r="J7" s="25" t="str">
        <f>VLOOKUP(I7,'TABLA DATOS'!$A$1:$B$65,2,FALSE)</f>
        <v>BAJO</v>
      </c>
      <c r="K7" s="25" t="s">
        <v>831</v>
      </c>
      <c r="L7" s="25" t="s">
        <v>135</v>
      </c>
      <c r="M7" s="25">
        <v>2</v>
      </c>
      <c r="N7" s="25">
        <v>1</v>
      </c>
      <c r="O7" s="25">
        <f t="shared" si="1"/>
        <v>2</v>
      </c>
      <c r="P7" s="25" t="str">
        <f>VLOOKUP(O7,'TABLA DATOS'!$A$1:$B$65,2,FALSE)</f>
        <v>BAJO</v>
      </c>
      <c r="Q7" s="52" t="s">
        <v>455</v>
      </c>
    </row>
    <row r="8" spans="1:17" ht="61.5" customHeight="1" x14ac:dyDescent="0.3">
      <c r="A8" s="199"/>
      <c r="B8" s="195"/>
      <c r="C8" s="195"/>
      <c r="D8" s="195"/>
      <c r="E8" s="25" t="s">
        <v>378</v>
      </c>
      <c r="F8" s="25" t="s">
        <v>141</v>
      </c>
      <c r="G8" s="25">
        <v>2</v>
      </c>
      <c r="H8" s="25">
        <v>2</v>
      </c>
      <c r="I8" s="25">
        <f t="shared" si="0"/>
        <v>4</v>
      </c>
      <c r="J8" s="25" t="str">
        <f>VLOOKUP(I8,'TABLA DATOS'!$A$1:$B$65,2,FALSE)</f>
        <v>BAJO</v>
      </c>
      <c r="K8" s="25" t="s">
        <v>831</v>
      </c>
      <c r="L8" s="25" t="s">
        <v>653</v>
      </c>
      <c r="M8" s="25">
        <v>2</v>
      </c>
      <c r="N8" s="25">
        <v>1</v>
      </c>
      <c r="O8" s="25">
        <f t="shared" si="1"/>
        <v>2</v>
      </c>
      <c r="P8" s="25" t="str">
        <f>VLOOKUP(O8,'TABLA DATOS'!$A$1:$B$65,2,FALSE)</f>
        <v>BAJO</v>
      </c>
      <c r="Q8" s="51" t="s">
        <v>374</v>
      </c>
    </row>
    <row r="9" spans="1:17" ht="41.4" x14ac:dyDescent="0.3">
      <c r="A9" s="199"/>
      <c r="B9" s="195"/>
      <c r="C9" s="195"/>
      <c r="D9" s="195"/>
      <c r="E9" s="25" t="s">
        <v>377</v>
      </c>
      <c r="F9" s="25" t="s">
        <v>190</v>
      </c>
      <c r="G9" s="25">
        <v>2</v>
      </c>
      <c r="H9" s="25">
        <v>4</v>
      </c>
      <c r="I9" s="25">
        <f t="shared" si="0"/>
        <v>8</v>
      </c>
      <c r="J9" s="25" t="str">
        <f>VLOOKUP(I9,'TABLA DATOS'!$A$1:$B$65,2,FALSE)</f>
        <v>MEDIO</v>
      </c>
      <c r="K9" s="25" t="s">
        <v>831</v>
      </c>
      <c r="L9" s="25" t="s">
        <v>5</v>
      </c>
      <c r="M9" s="25">
        <v>2</v>
      </c>
      <c r="N9" s="25">
        <v>2</v>
      </c>
      <c r="O9" s="25">
        <f t="shared" si="1"/>
        <v>4</v>
      </c>
      <c r="P9" s="25" t="str">
        <f>VLOOKUP(O9,'TABLA DATOS'!$A$1:$B$65,2,FALSE)</f>
        <v>BAJO</v>
      </c>
      <c r="Q9" s="51" t="s">
        <v>374</v>
      </c>
    </row>
    <row r="10" spans="1:17" ht="60.75" customHeight="1" x14ac:dyDescent="0.3">
      <c r="A10" s="199"/>
      <c r="B10" s="195"/>
      <c r="C10" s="195"/>
      <c r="D10" s="195"/>
      <c r="E10" s="25" t="s">
        <v>391</v>
      </c>
      <c r="F10" s="25" t="s">
        <v>144</v>
      </c>
      <c r="G10" s="25">
        <v>2</v>
      </c>
      <c r="H10" s="25">
        <v>8</v>
      </c>
      <c r="I10" s="25">
        <f t="shared" si="0"/>
        <v>16</v>
      </c>
      <c r="J10" s="25" t="str">
        <f>VLOOKUP(I10,'TABLA DATOS'!$A$1:$B$65,2,FALSE)</f>
        <v>ALTO</v>
      </c>
      <c r="K10" s="25" t="s">
        <v>833</v>
      </c>
      <c r="L10" s="25" t="s">
        <v>228</v>
      </c>
      <c r="M10" s="25">
        <v>2</v>
      </c>
      <c r="N10" s="25">
        <v>4</v>
      </c>
      <c r="O10" s="25">
        <f t="shared" si="1"/>
        <v>8</v>
      </c>
      <c r="P10" s="25" t="str">
        <f>VLOOKUP(O10,'TABLA DATOS'!$A$1:$B$65,2,FALSE)</f>
        <v>MEDIO</v>
      </c>
      <c r="Q10" s="51" t="s">
        <v>226</v>
      </c>
    </row>
    <row r="11" spans="1:17" ht="28.8" x14ac:dyDescent="0.3">
      <c r="A11" s="199"/>
      <c r="B11" s="195"/>
      <c r="C11" s="195"/>
      <c r="D11" s="195"/>
      <c r="E11" s="25" t="s">
        <v>145</v>
      </c>
      <c r="F11" s="25" t="s">
        <v>147</v>
      </c>
      <c r="G11" s="25">
        <v>4</v>
      </c>
      <c r="H11" s="25">
        <v>2</v>
      </c>
      <c r="I11" s="25">
        <f t="shared" si="0"/>
        <v>8</v>
      </c>
      <c r="J11" s="25" t="str">
        <f>VLOOKUP(I11,'TABLA DATOS'!$A$1:$B$65,2,FALSE)</f>
        <v>MEDIO</v>
      </c>
      <c r="K11" s="25" t="s">
        <v>818</v>
      </c>
      <c r="L11" s="25" t="s">
        <v>148</v>
      </c>
      <c r="M11" s="25">
        <v>2</v>
      </c>
      <c r="N11" s="25">
        <v>1</v>
      </c>
      <c r="O11" s="25">
        <f t="shared" si="1"/>
        <v>2</v>
      </c>
      <c r="P11" s="25" t="str">
        <f>VLOOKUP(O11,'TABLA DATOS'!$A$1:$B$65,2,FALSE)</f>
        <v>BAJO</v>
      </c>
      <c r="Q11" s="51" t="s">
        <v>225</v>
      </c>
    </row>
    <row r="12" spans="1:17" ht="28.8" x14ac:dyDescent="0.3">
      <c r="A12" s="199"/>
      <c r="B12" s="195"/>
      <c r="C12" s="195"/>
      <c r="D12" s="195"/>
      <c r="E12" s="25" t="s">
        <v>146</v>
      </c>
      <c r="F12" s="25" t="s">
        <v>147</v>
      </c>
      <c r="G12" s="25">
        <v>4</v>
      </c>
      <c r="H12" s="25">
        <v>2</v>
      </c>
      <c r="I12" s="25">
        <f t="shared" si="0"/>
        <v>8</v>
      </c>
      <c r="J12" s="25" t="str">
        <f>VLOOKUP(I12,'TABLA DATOS'!$A$1:$B$65,2,FALSE)</f>
        <v>MEDIO</v>
      </c>
      <c r="K12" s="25" t="s">
        <v>818</v>
      </c>
      <c r="L12" s="25" t="s">
        <v>148</v>
      </c>
      <c r="M12" s="25">
        <v>2</v>
      </c>
      <c r="N12" s="25">
        <v>1</v>
      </c>
      <c r="O12" s="25">
        <f t="shared" si="1"/>
        <v>2</v>
      </c>
      <c r="P12" s="25" t="str">
        <f>VLOOKUP(O12,'TABLA DATOS'!$A$1:$B$65,2,FALSE)</f>
        <v>BAJO</v>
      </c>
      <c r="Q12" s="51" t="s">
        <v>224</v>
      </c>
    </row>
    <row r="13" spans="1:17" ht="28.8" x14ac:dyDescent="0.3">
      <c r="A13" s="199"/>
      <c r="B13" s="195"/>
      <c r="C13" s="195"/>
      <c r="D13" s="195"/>
      <c r="E13" s="25" t="s">
        <v>142</v>
      </c>
      <c r="F13" s="25" t="s">
        <v>143</v>
      </c>
      <c r="G13" s="25">
        <v>2</v>
      </c>
      <c r="H13" s="25">
        <v>8</v>
      </c>
      <c r="I13" s="25">
        <f t="shared" si="0"/>
        <v>16</v>
      </c>
      <c r="J13" s="25" t="str">
        <f>VLOOKUP(I13,'TABLA DATOS'!$A$1:$B$65,2,FALSE)</f>
        <v>ALTO</v>
      </c>
      <c r="K13" s="25" t="s">
        <v>818</v>
      </c>
      <c r="L13" s="25" t="s">
        <v>149</v>
      </c>
      <c r="M13" s="25">
        <v>2</v>
      </c>
      <c r="N13" s="25">
        <v>4</v>
      </c>
      <c r="O13" s="25">
        <f t="shared" si="1"/>
        <v>8</v>
      </c>
      <c r="P13" s="25" t="str">
        <f>VLOOKUP(O13,'TABLA DATOS'!$A$1:$B$65,2,FALSE)</f>
        <v>MEDIO</v>
      </c>
      <c r="Q13" s="51" t="s">
        <v>225</v>
      </c>
    </row>
    <row r="14" spans="1:17" ht="54" customHeight="1" x14ac:dyDescent="0.3">
      <c r="A14" s="199"/>
      <c r="B14" s="195"/>
      <c r="C14" s="195"/>
      <c r="D14" s="195"/>
      <c r="E14" s="25" t="s">
        <v>139</v>
      </c>
      <c r="F14" s="25" t="s">
        <v>132</v>
      </c>
      <c r="G14" s="25">
        <v>2</v>
      </c>
      <c r="H14" s="25">
        <v>8</v>
      </c>
      <c r="I14" s="25">
        <f t="shared" si="0"/>
        <v>16</v>
      </c>
      <c r="J14" s="25" t="str">
        <f>VLOOKUP(I14,'TABLA DATOS'!$A$1:$B$65,2,FALSE)</f>
        <v>ALTO</v>
      </c>
      <c r="K14" s="25" t="s">
        <v>833</v>
      </c>
      <c r="L14" s="25" t="s">
        <v>680</v>
      </c>
      <c r="M14" s="25">
        <v>2</v>
      </c>
      <c r="N14" s="25">
        <v>4</v>
      </c>
      <c r="O14" s="25">
        <f t="shared" si="1"/>
        <v>8</v>
      </c>
      <c r="P14" s="25" t="str">
        <f>VLOOKUP(O14,'TABLA DATOS'!$A$1:$B$65,2,FALSE)</f>
        <v>MEDIO</v>
      </c>
      <c r="Q14" s="52" t="s">
        <v>371</v>
      </c>
    </row>
    <row r="15" spans="1:17" ht="28.8" x14ac:dyDescent="0.3">
      <c r="A15" s="199"/>
      <c r="B15" s="195" t="s">
        <v>72</v>
      </c>
      <c r="C15" s="195" t="s">
        <v>35</v>
      </c>
      <c r="D15" s="195" t="s">
        <v>71</v>
      </c>
      <c r="E15" s="25" t="s">
        <v>379</v>
      </c>
      <c r="F15" s="25" t="s">
        <v>141</v>
      </c>
      <c r="G15" s="25">
        <v>2</v>
      </c>
      <c r="H15" s="25">
        <v>2</v>
      </c>
      <c r="I15" s="25">
        <f t="shared" si="0"/>
        <v>4</v>
      </c>
      <c r="J15" s="25" t="str">
        <f>VLOOKUP(I15,'TABLA DATOS'!$A$1:$B$65,2,FALSE)</f>
        <v>BAJO</v>
      </c>
      <c r="K15" s="25" t="s">
        <v>818</v>
      </c>
      <c r="L15" s="25" t="s">
        <v>151</v>
      </c>
      <c r="M15" s="25">
        <v>2</v>
      </c>
      <c r="N15" s="25">
        <v>1</v>
      </c>
      <c r="O15" s="25">
        <f t="shared" si="1"/>
        <v>2</v>
      </c>
      <c r="P15" s="25" t="str">
        <f>VLOOKUP(O15,'TABLA DATOS'!$A$1:$B$65,2,FALSE)</f>
        <v>BAJO</v>
      </c>
      <c r="Q15" s="51" t="s">
        <v>222</v>
      </c>
    </row>
    <row r="16" spans="1:17" ht="28.8" x14ac:dyDescent="0.3">
      <c r="A16" s="199"/>
      <c r="B16" s="195"/>
      <c r="C16" s="195"/>
      <c r="D16" s="195"/>
      <c r="E16" s="25" t="s">
        <v>380</v>
      </c>
      <c r="F16" s="25" t="s">
        <v>150</v>
      </c>
      <c r="G16" s="25">
        <v>2</v>
      </c>
      <c r="H16" s="25">
        <v>2</v>
      </c>
      <c r="I16" s="25">
        <f t="shared" si="0"/>
        <v>4</v>
      </c>
      <c r="J16" s="25" t="str">
        <f>VLOOKUP(I16,'TABLA DATOS'!$A$1:$B$65,2,FALSE)</f>
        <v>BAJO</v>
      </c>
      <c r="K16" s="25" t="s">
        <v>818</v>
      </c>
      <c r="L16" s="25" t="s">
        <v>151</v>
      </c>
      <c r="M16" s="25">
        <v>2</v>
      </c>
      <c r="N16" s="25">
        <v>1</v>
      </c>
      <c r="O16" s="25">
        <f t="shared" si="1"/>
        <v>2</v>
      </c>
      <c r="P16" s="25" t="str">
        <f>VLOOKUP(O16,'TABLA DATOS'!$A$1:$B$65,2,FALSE)</f>
        <v>BAJO</v>
      </c>
      <c r="Q16" s="51" t="s">
        <v>222</v>
      </c>
    </row>
    <row r="17" spans="1:17" ht="59.25" customHeight="1" x14ac:dyDescent="0.3">
      <c r="A17" s="199"/>
      <c r="B17" s="195" t="s">
        <v>73</v>
      </c>
      <c r="C17" s="195" t="s">
        <v>35</v>
      </c>
      <c r="D17" s="195" t="s">
        <v>71</v>
      </c>
      <c r="E17" s="195" t="s">
        <v>381</v>
      </c>
      <c r="F17" s="25" t="s">
        <v>182</v>
      </c>
      <c r="G17" s="25">
        <v>4</v>
      </c>
      <c r="H17" s="25">
        <v>4</v>
      </c>
      <c r="I17" s="25">
        <f t="shared" si="0"/>
        <v>16</v>
      </c>
      <c r="J17" s="25" t="str">
        <f>VLOOKUP(I17,'TABLA DATOS'!$A$1:$B$65,2,FALSE)</f>
        <v>ALTO</v>
      </c>
      <c r="K17" s="25" t="s">
        <v>834</v>
      </c>
      <c r="L17" s="25" t="s">
        <v>290</v>
      </c>
      <c r="M17" s="25">
        <v>4</v>
      </c>
      <c r="N17" s="25">
        <v>2</v>
      </c>
      <c r="O17" s="25">
        <f t="shared" si="1"/>
        <v>8</v>
      </c>
      <c r="P17" s="25" t="str">
        <f>VLOOKUP(O17,'TABLA DATOS'!$A$1:$B$65,2,FALSE)</f>
        <v>MEDIO</v>
      </c>
      <c r="Q17" s="52" t="s">
        <v>414</v>
      </c>
    </row>
    <row r="18" spans="1:17" ht="64.5" customHeight="1" x14ac:dyDescent="0.3">
      <c r="A18" s="199"/>
      <c r="B18" s="195"/>
      <c r="C18" s="195"/>
      <c r="D18" s="195"/>
      <c r="E18" s="195"/>
      <c r="F18" s="25" t="s">
        <v>154</v>
      </c>
      <c r="G18" s="25">
        <v>4</v>
      </c>
      <c r="H18" s="25">
        <v>4</v>
      </c>
      <c r="I18" s="25">
        <f t="shared" si="0"/>
        <v>16</v>
      </c>
      <c r="J18" s="25" t="str">
        <f>VLOOKUP(I18,'TABLA DATOS'!$A$1:$B$65,2,FALSE)</f>
        <v>ALTO</v>
      </c>
      <c r="K18" s="25" t="s">
        <v>834</v>
      </c>
      <c r="L18" s="25" t="s">
        <v>291</v>
      </c>
      <c r="M18" s="25">
        <v>4</v>
      </c>
      <c r="N18" s="25">
        <v>2</v>
      </c>
      <c r="O18" s="25">
        <f t="shared" si="1"/>
        <v>8</v>
      </c>
      <c r="P18" s="25" t="str">
        <f>VLOOKUP(O18,'TABLA DATOS'!$A$1:$B$65,2,FALSE)</f>
        <v>MEDIO</v>
      </c>
      <c r="Q18" s="52" t="s">
        <v>414</v>
      </c>
    </row>
    <row r="19" spans="1:17" ht="144" customHeight="1" x14ac:dyDescent="0.3">
      <c r="A19" s="199"/>
      <c r="B19" s="195"/>
      <c r="C19" s="195"/>
      <c r="D19" s="195"/>
      <c r="E19" s="25" t="s">
        <v>170</v>
      </c>
      <c r="F19" s="25" t="s">
        <v>152</v>
      </c>
      <c r="G19" s="25">
        <v>2</v>
      </c>
      <c r="H19" s="25">
        <v>4</v>
      </c>
      <c r="I19" s="25">
        <f t="shared" si="0"/>
        <v>8</v>
      </c>
      <c r="J19" s="25" t="str">
        <f>VLOOKUP(I19,'TABLA DATOS'!$A$1:$B$65,2,FALSE)</f>
        <v>MEDIO</v>
      </c>
      <c r="K19" s="25" t="s">
        <v>831</v>
      </c>
      <c r="L19" s="25" t="s">
        <v>6</v>
      </c>
      <c r="M19" s="25">
        <v>2</v>
      </c>
      <c r="N19" s="25">
        <v>2</v>
      </c>
      <c r="O19" s="25">
        <f t="shared" si="1"/>
        <v>4</v>
      </c>
      <c r="P19" s="25" t="str">
        <f>VLOOKUP(O19,'TABLA DATOS'!$A$1:$B$65,2,FALSE)</f>
        <v>BAJO</v>
      </c>
      <c r="Q19" s="51" t="s">
        <v>222</v>
      </c>
    </row>
    <row r="20" spans="1:17" ht="28.8" x14ac:dyDescent="0.3">
      <c r="A20" s="199"/>
      <c r="B20" s="195"/>
      <c r="C20" s="195"/>
      <c r="D20" s="195"/>
      <c r="E20" s="25" t="s">
        <v>382</v>
      </c>
      <c r="F20" s="25" t="s">
        <v>173</v>
      </c>
      <c r="G20" s="25">
        <v>2</v>
      </c>
      <c r="H20" s="25">
        <v>8</v>
      </c>
      <c r="I20" s="25">
        <f t="shared" si="0"/>
        <v>16</v>
      </c>
      <c r="J20" s="25" t="str">
        <f>VLOOKUP(I20,'TABLA DATOS'!$A$1:$B$65,2,FALSE)</f>
        <v>ALTO</v>
      </c>
      <c r="K20" s="25" t="s">
        <v>818</v>
      </c>
      <c r="L20" s="25" t="s">
        <v>503</v>
      </c>
      <c r="M20" s="25">
        <v>2</v>
      </c>
      <c r="N20" s="25">
        <v>4</v>
      </c>
      <c r="O20" s="25">
        <f t="shared" si="1"/>
        <v>8</v>
      </c>
      <c r="P20" s="25" t="str">
        <f>VLOOKUP(O20,'TABLA DATOS'!$A$1:$B$65,2,FALSE)</f>
        <v>MEDIO</v>
      </c>
      <c r="Q20" s="51" t="s">
        <v>222</v>
      </c>
    </row>
    <row r="21" spans="1:17" ht="89.25" customHeight="1" x14ac:dyDescent="0.3">
      <c r="A21" s="199"/>
      <c r="B21" s="195"/>
      <c r="C21" s="195"/>
      <c r="D21" s="195"/>
      <c r="E21" s="25" t="s">
        <v>392</v>
      </c>
      <c r="F21" s="25" t="s">
        <v>153</v>
      </c>
      <c r="G21" s="25">
        <v>4</v>
      </c>
      <c r="H21" s="25">
        <v>8</v>
      </c>
      <c r="I21" s="25">
        <f t="shared" si="0"/>
        <v>32</v>
      </c>
      <c r="J21" s="25" t="str">
        <f>VLOOKUP(I21,'TABLA DATOS'!$A$1:$B$65,2,FALSE)</f>
        <v>ALTO</v>
      </c>
      <c r="K21" s="25" t="s">
        <v>831</v>
      </c>
      <c r="L21" s="25" t="s">
        <v>292</v>
      </c>
      <c r="M21" s="25">
        <v>2</v>
      </c>
      <c r="N21" s="25">
        <v>4</v>
      </c>
      <c r="O21" s="25">
        <f t="shared" si="1"/>
        <v>8</v>
      </c>
      <c r="P21" s="25" t="str">
        <f>VLOOKUP(O21,'TABLA DATOS'!$A$1:$B$65,2,FALSE)</f>
        <v>MEDIO</v>
      </c>
      <c r="Q21" s="51" t="s">
        <v>416</v>
      </c>
    </row>
    <row r="22" spans="1:17" ht="88.5" customHeight="1" x14ac:dyDescent="0.3">
      <c r="A22" s="199"/>
      <c r="B22" s="195"/>
      <c r="C22" s="195"/>
      <c r="D22" s="195"/>
      <c r="E22" s="25" t="s">
        <v>446</v>
      </c>
      <c r="F22" s="25" t="s">
        <v>150</v>
      </c>
      <c r="G22" s="25">
        <v>4</v>
      </c>
      <c r="H22" s="25">
        <v>4</v>
      </c>
      <c r="I22" s="25">
        <f t="shared" si="0"/>
        <v>16</v>
      </c>
      <c r="J22" s="25" t="str">
        <f>VLOOKUP(I22,'TABLA DATOS'!$A$1:$B$65,2,FALSE)</f>
        <v>ALTO</v>
      </c>
      <c r="K22" s="25" t="s">
        <v>831</v>
      </c>
      <c r="L22" s="25" t="s">
        <v>10</v>
      </c>
      <c r="M22" s="25">
        <v>2</v>
      </c>
      <c r="N22" s="25">
        <v>2</v>
      </c>
      <c r="O22" s="25">
        <f t="shared" si="1"/>
        <v>4</v>
      </c>
      <c r="P22" s="25" t="str">
        <f>VLOOKUP(O22,'TABLA DATOS'!$A$1:$B$65,2,FALSE)</f>
        <v>BAJO</v>
      </c>
      <c r="Q22" s="52" t="s">
        <v>414</v>
      </c>
    </row>
    <row r="23" spans="1:17" ht="62.25" customHeight="1" x14ac:dyDescent="0.3">
      <c r="A23" s="199"/>
      <c r="B23" s="195"/>
      <c r="C23" s="195"/>
      <c r="D23" s="195"/>
      <c r="E23" s="25" t="s">
        <v>464</v>
      </c>
      <c r="F23" s="25" t="s">
        <v>191</v>
      </c>
      <c r="G23" s="25">
        <v>4</v>
      </c>
      <c r="H23" s="25">
        <v>4</v>
      </c>
      <c r="I23" s="25">
        <f t="shared" si="0"/>
        <v>16</v>
      </c>
      <c r="J23" s="25" t="str">
        <f>VLOOKUP(I23,'TABLA DATOS'!$A$1:$B$65,2,FALSE)</f>
        <v>ALTO</v>
      </c>
      <c r="K23" s="25" t="s">
        <v>831</v>
      </c>
      <c r="L23" s="25" t="s">
        <v>7</v>
      </c>
      <c r="M23" s="25">
        <v>2</v>
      </c>
      <c r="N23" s="25">
        <v>2</v>
      </c>
      <c r="O23" s="25">
        <f t="shared" si="1"/>
        <v>4</v>
      </c>
      <c r="P23" s="25" t="str">
        <f>VLOOKUP(O23,'TABLA DATOS'!$A$1:$B$65,2,FALSE)</f>
        <v>BAJO</v>
      </c>
      <c r="Q23" s="52" t="s">
        <v>415</v>
      </c>
    </row>
    <row r="24" spans="1:17" ht="102" customHeight="1" x14ac:dyDescent="0.3">
      <c r="A24" s="199"/>
      <c r="B24" s="195"/>
      <c r="C24" s="195"/>
      <c r="D24" s="195"/>
      <c r="E24" s="25" t="s">
        <v>169</v>
      </c>
      <c r="F24" s="25" t="s">
        <v>192</v>
      </c>
      <c r="G24" s="25">
        <v>4</v>
      </c>
      <c r="H24" s="25">
        <v>4</v>
      </c>
      <c r="I24" s="25">
        <f t="shared" si="0"/>
        <v>16</v>
      </c>
      <c r="J24" s="25" t="str">
        <f>VLOOKUP(I24,'TABLA DATOS'!$A$1:$B$65,2,FALSE)</f>
        <v>ALTO</v>
      </c>
      <c r="K24" s="25" t="s">
        <v>831</v>
      </c>
      <c r="L24" s="25" t="s">
        <v>639</v>
      </c>
      <c r="M24" s="25">
        <v>2</v>
      </c>
      <c r="N24" s="25">
        <v>2</v>
      </c>
      <c r="O24" s="25">
        <f t="shared" si="1"/>
        <v>4</v>
      </c>
      <c r="P24" s="25" t="str">
        <f>VLOOKUP(O24,'TABLA DATOS'!$A$1:$B$65,2,FALSE)</f>
        <v>BAJO</v>
      </c>
      <c r="Q24" s="52" t="s">
        <v>414</v>
      </c>
    </row>
    <row r="25" spans="1:17" ht="119.25" customHeight="1" x14ac:dyDescent="0.3">
      <c r="A25" s="199"/>
      <c r="B25" s="195"/>
      <c r="C25" s="195"/>
      <c r="D25" s="195"/>
      <c r="E25" s="25" t="s">
        <v>447</v>
      </c>
      <c r="F25" s="25" t="s">
        <v>448</v>
      </c>
      <c r="G25" s="25">
        <v>2</v>
      </c>
      <c r="H25" s="25">
        <v>4</v>
      </c>
      <c r="I25" s="25">
        <f t="shared" si="0"/>
        <v>8</v>
      </c>
      <c r="J25" s="25" t="str">
        <f>VLOOKUP(I25,'TABLA DATOS'!$A$1:$B$65,2,FALSE)</f>
        <v>MEDIO</v>
      </c>
      <c r="K25" s="25" t="s">
        <v>1103</v>
      </c>
      <c r="L25" s="25" t="s">
        <v>1104</v>
      </c>
      <c r="M25" s="25">
        <v>2</v>
      </c>
      <c r="N25" s="25">
        <v>2</v>
      </c>
      <c r="O25" s="25">
        <f t="shared" si="1"/>
        <v>4</v>
      </c>
      <c r="P25" s="25" t="str">
        <f>VLOOKUP(O25,'TABLA DATOS'!$A$1:$B$65,2,FALSE)</f>
        <v>BAJO</v>
      </c>
      <c r="Q25" s="51" t="s">
        <v>376</v>
      </c>
    </row>
    <row r="26" spans="1:17" ht="103.5" customHeight="1" x14ac:dyDescent="0.3">
      <c r="A26" s="199"/>
      <c r="B26" s="195"/>
      <c r="C26" s="195"/>
      <c r="D26" s="195"/>
      <c r="E26" s="25" t="s">
        <v>170</v>
      </c>
      <c r="F26" s="25" t="s">
        <v>172</v>
      </c>
      <c r="G26" s="25">
        <v>1</v>
      </c>
      <c r="H26" s="25">
        <v>8</v>
      </c>
      <c r="I26" s="25">
        <f t="shared" si="0"/>
        <v>8</v>
      </c>
      <c r="J26" s="25" t="str">
        <f>VLOOKUP(I26,'TABLA DATOS'!$A$1:$B$65,2,FALSE)</f>
        <v>MEDIO</v>
      </c>
      <c r="K26" s="25" t="s">
        <v>831</v>
      </c>
      <c r="L26" s="25" t="s">
        <v>449</v>
      </c>
      <c r="M26" s="25">
        <v>1</v>
      </c>
      <c r="N26" s="25">
        <v>4</v>
      </c>
      <c r="O26" s="25">
        <f t="shared" si="1"/>
        <v>4</v>
      </c>
      <c r="P26" s="25" t="str">
        <f>VLOOKUP(O26,'TABLA DATOS'!$A$1:$B$65,2,FALSE)</f>
        <v>BAJO</v>
      </c>
      <c r="Q26" s="52" t="s">
        <v>223</v>
      </c>
    </row>
    <row r="27" spans="1:17" ht="93.75" customHeight="1" x14ac:dyDescent="0.3">
      <c r="A27" s="199"/>
      <c r="B27" s="195"/>
      <c r="C27" s="195"/>
      <c r="D27" s="195"/>
      <c r="E27" s="195" t="s">
        <v>389</v>
      </c>
      <c r="F27" s="25" t="s">
        <v>193</v>
      </c>
      <c r="G27" s="25">
        <v>2</v>
      </c>
      <c r="H27" s="25">
        <v>2</v>
      </c>
      <c r="I27" s="25">
        <f t="shared" si="0"/>
        <v>4</v>
      </c>
      <c r="J27" s="25" t="str">
        <f>VLOOKUP(I27,'TABLA DATOS'!$A$1:$B$65,2,FALSE)</f>
        <v>BAJO</v>
      </c>
      <c r="K27" s="25" t="s">
        <v>831</v>
      </c>
      <c r="L27" s="25" t="s">
        <v>456</v>
      </c>
      <c r="M27" s="25">
        <v>1</v>
      </c>
      <c r="N27" s="25">
        <v>1</v>
      </c>
      <c r="O27" s="25">
        <f t="shared" si="1"/>
        <v>1</v>
      </c>
      <c r="P27" s="25" t="str">
        <f>VLOOKUP(O27,'TABLA DATOS'!$A$1:$B$65,2,FALSE)</f>
        <v>BAJO</v>
      </c>
      <c r="Q27" s="52" t="s">
        <v>414</v>
      </c>
    </row>
    <row r="28" spans="1:17" ht="27.6" x14ac:dyDescent="0.3">
      <c r="A28" s="199"/>
      <c r="B28" s="195"/>
      <c r="C28" s="195"/>
      <c r="D28" s="195"/>
      <c r="E28" s="195"/>
      <c r="F28" s="25" t="s">
        <v>252</v>
      </c>
      <c r="G28" s="25">
        <v>4</v>
      </c>
      <c r="H28" s="25">
        <v>4</v>
      </c>
      <c r="I28" s="25">
        <f t="shared" si="0"/>
        <v>16</v>
      </c>
      <c r="J28" s="25" t="str">
        <f>VLOOKUP(I28,'TABLA DATOS'!$A$1:$B$65,2,FALSE)</f>
        <v>ALTO</v>
      </c>
      <c r="K28" s="25" t="s">
        <v>833</v>
      </c>
      <c r="L28" s="25" t="s">
        <v>293</v>
      </c>
      <c r="M28" s="25">
        <v>4</v>
      </c>
      <c r="N28" s="25">
        <v>2</v>
      </c>
      <c r="O28" s="25">
        <f t="shared" si="1"/>
        <v>8</v>
      </c>
      <c r="P28" s="25" t="str">
        <f>VLOOKUP(O28,'TABLA DATOS'!$A$1:$B$65,2,FALSE)</f>
        <v>MEDIO</v>
      </c>
      <c r="Q28" s="52" t="s">
        <v>372</v>
      </c>
    </row>
    <row r="29" spans="1:17" ht="122.25" customHeight="1" x14ac:dyDescent="0.3">
      <c r="A29" s="199"/>
      <c r="B29" s="195"/>
      <c r="C29" s="195"/>
      <c r="D29" s="195"/>
      <c r="E29" s="25" t="s">
        <v>174</v>
      </c>
      <c r="F29" s="25" t="s">
        <v>175</v>
      </c>
      <c r="G29" s="25">
        <v>1</v>
      </c>
      <c r="H29" s="25">
        <v>8</v>
      </c>
      <c r="I29" s="25">
        <f t="shared" si="0"/>
        <v>8</v>
      </c>
      <c r="J29" s="25" t="str">
        <f>VLOOKUP(I29,'TABLA DATOS'!$A$1:$B$65,2,FALSE)</f>
        <v>MEDIO</v>
      </c>
      <c r="K29" s="25" t="s">
        <v>833</v>
      </c>
      <c r="L29" s="25" t="s">
        <v>294</v>
      </c>
      <c r="M29" s="25">
        <v>1</v>
      </c>
      <c r="N29" s="25">
        <v>4</v>
      </c>
      <c r="O29" s="25">
        <f t="shared" si="1"/>
        <v>4</v>
      </c>
      <c r="P29" s="25" t="str">
        <f>VLOOKUP(O29,'TABLA DATOS'!$A$1:$B$65,2,FALSE)</f>
        <v>BAJO</v>
      </c>
      <c r="Q29" s="51" t="s">
        <v>588</v>
      </c>
    </row>
    <row r="30" spans="1:17" ht="28.8" x14ac:dyDescent="0.3">
      <c r="A30" s="199"/>
      <c r="B30" s="195"/>
      <c r="C30" s="195"/>
      <c r="D30" s="195"/>
      <c r="E30" s="195" t="s">
        <v>383</v>
      </c>
      <c r="F30" s="25" t="s">
        <v>184</v>
      </c>
      <c r="G30" s="25">
        <v>2</v>
      </c>
      <c r="H30" s="25">
        <v>2</v>
      </c>
      <c r="I30" s="25">
        <f t="shared" si="0"/>
        <v>4</v>
      </c>
      <c r="J30" s="25" t="str">
        <f>VLOOKUP(I30,'TABLA DATOS'!$A$1:$B$65,2,FALSE)</f>
        <v>BAJO</v>
      </c>
      <c r="K30" s="25" t="s">
        <v>818</v>
      </c>
      <c r="L30" s="25" t="s">
        <v>183</v>
      </c>
      <c r="M30" s="25">
        <v>2</v>
      </c>
      <c r="N30" s="25">
        <v>1</v>
      </c>
      <c r="O30" s="25">
        <f t="shared" si="1"/>
        <v>2</v>
      </c>
      <c r="P30" s="25" t="str">
        <f>VLOOKUP(O30,'TABLA DATOS'!$A$1:$B$65,2,FALSE)</f>
        <v>BAJO</v>
      </c>
      <c r="Q30" s="51" t="s">
        <v>222</v>
      </c>
    </row>
    <row r="31" spans="1:17" ht="28.8" x14ac:dyDescent="0.3">
      <c r="A31" s="199"/>
      <c r="B31" s="195"/>
      <c r="C31" s="195"/>
      <c r="D31" s="195"/>
      <c r="E31" s="195"/>
      <c r="F31" s="25" t="s">
        <v>152</v>
      </c>
      <c r="G31" s="25">
        <v>4</v>
      </c>
      <c r="H31" s="25">
        <v>2</v>
      </c>
      <c r="I31" s="25">
        <f t="shared" si="0"/>
        <v>8</v>
      </c>
      <c r="J31" s="25" t="str">
        <f>VLOOKUP(I31,'TABLA DATOS'!$A$1:$B$65,2,FALSE)</f>
        <v>MEDIO</v>
      </c>
      <c r="K31" s="25" t="s">
        <v>818</v>
      </c>
      <c r="L31" s="25" t="s">
        <v>183</v>
      </c>
      <c r="M31" s="25">
        <v>4</v>
      </c>
      <c r="N31" s="25">
        <v>1</v>
      </c>
      <c r="O31" s="25">
        <f t="shared" si="1"/>
        <v>4</v>
      </c>
      <c r="P31" s="25" t="str">
        <f>VLOOKUP(O31,'TABLA DATOS'!$A$1:$B$65,2,FALSE)</f>
        <v>BAJO</v>
      </c>
      <c r="Q31" s="51" t="s">
        <v>222</v>
      </c>
    </row>
    <row r="32" spans="1:17" ht="49.5" customHeight="1" x14ac:dyDescent="0.3">
      <c r="A32" s="199"/>
      <c r="B32" s="195"/>
      <c r="C32" s="195"/>
      <c r="D32" s="195"/>
      <c r="E32" s="25" t="s">
        <v>417</v>
      </c>
      <c r="F32" s="25" t="s">
        <v>132</v>
      </c>
      <c r="G32" s="25">
        <v>1</v>
      </c>
      <c r="H32" s="25">
        <v>8</v>
      </c>
      <c r="I32" s="25">
        <f t="shared" si="0"/>
        <v>8</v>
      </c>
      <c r="J32" s="25" t="str">
        <f>VLOOKUP(I32,'TABLA DATOS'!$A$1:$B$65,2,FALSE)</f>
        <v>MEDIO</v>
      </c>
      <c r="K32" s="25" t="s">
        <v>834</v>
      </c>
      <c r="L32" s="25" t="s">
        <v>253</v>
      </c>
      <c r="M32" s="25">
        <v>1</v>
      </c>
      <c r="N32" s="25">
        <v>4</v>
      </c>
      <c r="O32" s="25">
        <f t="shared" si="1"/>
        <v>4</v>
      </c>
      <c r="P32" s="25" t="str">
        <f>VLOOKUP(O32,'TABLA DATOS'!$A$1:$B$65,2,FALSE)</f>
        <v>BAJO</v>
      </c>
      <c r="Q32" s="52" t="s">
        <v>371</v>
      </c>
    </row>
    <row r="33" spans="1:17" ht="49.5" customHeight="1" x14ac:dyDescent="0.3">
      <c r="A33" s="199"/>
      <c r="B33" s="195"/>
      <c r="C33" s="195"/>
      <c r="D33" s="195"/>
      <c r="E33" s="25" t="s">
        <v>251</v>
      </c>
      <c r="F33" s="25" t="s">
        <v>132</v>
      </c>
      <c r="G33" s="25">
        <v>1</v>
      </c>
      <c r="H33" s="25">
        <v>4</v>
      </c>
      <c r="I33" s="25">
        <f t="shared" si="0"/>
        <v>4</v>
      </c>
      <c r="J33" s="25" t="str">
        <f>VLOOKUP(I33,'TABLA DATOS'!$A$1:$B$65,2,FALSE)</f>
        <v>BAJO</v>
      </c>
      <c r="K33" s="25" t="s">
        <v>834</v>
      </c>
      <c r="L33" s="25" t="s">
        <v>253</v>
      </c>
      <c r="M33" s="25">
        <v>1</v>
      </c>
      <c r="N33" s="25">
        <v>2</v>
      </c>
      <c r="O33" s="25">
        <f t="shared" si="1"/>
        <v>2</v>
      </c>
      <c r="P33" s="25" t="str">
        <f>VLOOKUP(O33,'TABLA DATOS'!$A$1:$B$65,2,FALSE)</f>
        <v>BAJO</v>
      </c>
      <c r="Q33" s="52" t="s">
        <v>371</v>
      </c>
    </row>
    <row r="34" spans="1:17" ht="49.5" customHeight="1" x14ac:dyDescent="0.3">
      <c r="A34" s="199"/>
      <c r="B34" s="195"/>
      <c r="C34" s="195"/>
      <c r="D34" s="195"/>
      <c r="E34" s="25" t="s">
        <v>418</v>
      </c>
      <c r="F34" s="25" t="s">
        <v>132</v>
      </c>
      <c r="G34" s="25">
        <v>1</v>
      </c>
      <c r="H34" s="25">
        <v>8</v>
      </c>
      <c r="I34" s="25">
        <f t="shared" si="0"/>
        <v>8</v>
      </c>
      <c r="J34" s="25" t="str">
        <f>VLOOKUP(I34,'TABLA DATOS'!$A$1:$B$65,2,FALSE)</f>
        <v>MEDIO</v>
      </c>
      <c r="K34" s="25" t="s">
        <v>834</v>
      </c>
      <c r="L34" s="25" t="s">
        <v>253</v>
      </c>
      <c r="M34" s="25">
        <v>1</v>
      </c>
      <c r="N34" s="25">
        <v>4</v>
      </c>
      <c r="O34" s="25">
        <f t="shared" si="1"/>
        <v>4</v>
      </c>
      <c r="P34" s="25" t="str">
        <f>VLOOKUP(O34,'TABLA DATOS'!$A$1:$B$65,2,FALSE)</f>
        <v>BAJO</v>
      </c>
      <c r="Q34" s="52" t="s">
        <v>371</v>
      </c>
    </row>
    <row r="35" spans="1:17" ht="62.25" customHeight="1" x14ac:dyDescent="0.3">
      <c r="A35" s="199"/>
      <c r="B35" s="196" t="s">
        <v>176</v>
      </c>
      <c r="C35" s="196" t="s">
        <v>35</v>
      </c>
      <c r="D35" s="195" t="s">
        <v>71</v>
      </c>
      <c r="E35" s="25" t="s">
        <v>450</v>
      </c>
      <c r="F35" s="25" t="s">
        <v>195</v>
      </c>
      <c r="G35" s="25">
        <v>2</v>
      </c>
      <c r="H35" s="25">
        <v>8</v>
      </c>
      <c r="I35" s="25">
        <f t="shared" si="0"/>
        <v>16</v>
      </c>
      <c r="J35" s="25" t="str">
        <f>VLOOKUP(I35,'TABLA DATOS'!$A$1:$B$65,2,FALSE)</f>
        <v>ALTO</v>
      </c>
      <c r="K35" s="25" t="s">
        <v>835</v>
      </c>
      <c r="L35" s="25" t="s">
        <v>640</v>
      </c>
      <c r="M35" s="25">
        <v>2</v>
      </c>
      <c r="N35" s="25">
        <v>4</v>
      </c>
      <c r="O35" s="25">
        <f t="shared" si="1"/>
        <v>8</v>
      </c>
      <c r="P35" s="25" t="str">
        <f>VLOOKUP(O35,'TABLA DATOS'!$A$1:$B$65,2,FALSE)</f>
        <v>MEDIO</v>
      </c>
      <c r="Q35" s="52" t="s">
        <v>220</v>
      </c>
    </row>
    <row r="36" spans="1:17" ht="66.75" customHeight="1" x14ac:dyDescent="0.3">
      <c r="A36" s="199"/>
      <c r="B36" s="196"/>
      <c r="C36" s="196"/>
      <c r="D36" s="195"/>
      <c r="E36" s="25" t="s">
        <v>419</v>
      </c>
      <c r="F36" s="25" t="s">
        <v>177</v>
      </c>
      <c r="G36" s="25">
        <v>2</v>
      </c>
      <c r="H36" s="25">
        <v>4</v>
      </c>
      <c r="I36" s="25">
        <f t="shared" si="0"/>
        <v>8</v>
      </c>
      <c r="J36" s="25" t="str">
        <f>VLOOKUP(I36,'TABLA DATOS'!$A$1:$B$65,2,FALSE)</f>
        <v>MEDIO</v>
      </c>
      <c r="K36" s="25" t="s">
        <v>836</v>
      </c>
      <c r="L36" s="25" t="s">
        <v>663</v>
      </c>
      <c r="M36" s="25">
        <v>2</v>
      </c>
      <c r="N36" s="25">
        <v>2</v>
      </c>
      <c r="O36" s="25">
        <f t="shared" si="1"/>
        <v>4</v>
      </c>
      <c r="P36" s="25" t="str">
        <f>VLOOKUP(O36,'TABLA DATOS'!$A$1:$B$65,2,FALSE)</f>
        <v>BAJO</v>
      </c>
      <c r="Q36" s="52" t="s">
        <v>220</v>
      </c>
    </row>
    <row r="37" spans="1:17" ht="76.5" customHeight="1" x14ac:dyDescent="0.3">
      <c r="A37" s="199"/>
      <c r="B37" s="195" t="s">
        <v>74</v>
      </c>
      <c r="C37" s="195" t="s">
        <v>35</v>
      </c>
      <c r="D37" s="195" t="s">
        <v>71</v>
      </c>
      <c r="E37" s="25" t="s">
        <v>196</v>
      </c>
      <c r="F37" s="25" t="s">
        <v>152</v>
      </c>
      <c r="G37" s="25">
        <v>2</v>
      </c>
      <c r="H37" s="25">
        <v>4</v>
      </c>
      <c r="I37" s="25">
        <f t="shared" si="0"/>
        <v>8</v>
      </c>
      <c r="J37" s="25" t="str">
        <f>VLOOKUP(I37,'TABLA DATOS'!$A$1:$B$65,2,FALSE)</f>
        <v>MEDIO</v>
      </c>
      <c r="K37" s="25" t="s">
        <v>831</v>
      </c>
      <c r="L37" s="25" t="s">
        <v>295</v>
      </c>
      <c r="M37" s="25">
        <v>2</v>
      </c>
      <c r="N37" s="25">
        <v>2</v>
      </c>
      <c r="O37" s="25">
        <f t="shared" si="1"/>
        <v>4</v>
      </c>
      <c r="P37" s="25" t="str">
        <f>VLOOKUP(O37,'TABLA DATOS'!$A$1:$B$65,2,FALSE)</f>
        <v>BAJO</v>
      </c>
      <c r="Q37" s="51" t="s">
        <v>222</v>
      </c>
    </row>
    <row r="38" spans="1:17" ht="78.75" customHeight="1" x14ac:dyDescent="0.3">
      <c r="A38" s="199"/>
      <c r="B38" s="195"/>
      <c r="C38" s="195"/>
      <c r="D38" s="195"/>
      <c r="E38" s="25" t="s">
        <v>450</v>
      </c>
      <c r="F38" s="25" t="s">
        <v>195</v>
      </c>
      <c r="G38" s="25">
        <v>1</v>
      </c>
      <c r="H38" s="25">
        <v>8</v>
      </c>
      <c r="I38" s="25">
        <f t="shared" si="0"/>
        <v>8</v>
      </c>
      <c r="J38" s="25" t="str">
        <f>VLOOKUP(I38,'TABLA DATOS'!$A$1:$B$65,2,FALSE)</f>
        <v>MEDIO</v>
      </c>
      <c r="K38" s="25" t="s">
        <v>835</v>
      </c>
      <c r="L38" s="25" t="s">
        <v>297</v>
      </c>
      <c r="M38" s="25">
        <v>1</v>
      </c>
      <c r="N38" s="25">
        <v>4</v>
      </c>
      <c r="O38" s="25">
        <f t="shared" si="1"/>
        <v>4</v>
      </c>
      <c r="P38" s="25" t="str">
        <f>VLOOKUP(O38,'TABLA DATOS'!$A$1:$B$65,2,FALSE)</f>
        <v>BAJO</v>
      </c>
      <c r="Q38" s="52" t="s">
        <v>414</v>
      </c>
    </row>
    <row r="39" spans="1:17" ht="37.5" customHeight="1" x14ac:dyDescent="0.3">
      <c r="A39" s="199"/>
      <c r="B39" s="195"/>
      <c r="C39" s="195"/>
      <c r="D39" s="195"/>
      <c r="E39" s="25" t="s">
        <v>179</v>
      </c>
      <c r="F39" s="25" t="s">
        <v>178</v>
      </c>
      <c r="G39" s="25">
        <v>1</v>
      </c>
      <c r="H39" s="25">
        <v>8</v>
      </c>
      <c r="I39" s="25">
        <f t="shared" si="0"/>
        <v>8</v>
      </c>
      <c r="J39" s="25" t="str">
        <f>VLOOKUP(I39,'TABLA DATOS'!$A$1:$B$65,2,FALSE)</f>
        <v>MEDIO</v>
      </c>
      <c r="K39" s="25" t="s">
        <v>831</v>
      </c>
      <c r="L39" s="25" t="s">
        <v>296</v>
      </c>
      <c r="M39" s="25">
        <v>1</v>
      </c>
      <c r="N39" s="25">
        <v>4</v>
      </c>
      <c r="O39" s="25">
        <f t="shared" si="1"/>
        <v>4</v>
      </c>
      <c r="P39" s="25" t="str">
        <f>VLOOKUP(O39,'TABLA DATOS'!$A$1:$B$65,2,FALSE)</f>
        <v>BAJO</v>
      </c>
      <c r="Q39" s="51" t="s">
        <v>222</v>
      </c>
    </row>
    <row r="40" spans="1:17" ht="55.2" x14ac:dyDescent="0.3">
      <c r="A40" s="199"/>
      <c r="B40" s="195"/>
      <c r="C40" s="195"/>
      <c r="D40" s="195"/>
      <c r="E40" s="25" t="s">
        <v>169</v>
      </c>
      <c r="F40" s="25" t="s">
        <v>192</v>
      </c>
      <c r="G40" s="25">
        <v>4</v>
      </c>
      <c r="H40" s="25">
        <v>4</v>
      </c>
      <c r="I40" s="25">
        <f t="shared" si="0"/>
        <v>16</v>
      </c>
      <c r="J40" s="25" t="str">
        <f>VLOOKUP(I40,'TABLA DATOS'!$A$1:$B$65,2,FALSE)</f>
        <v>ALTO</v>
      </c>
      <c r="K40" s="25" t="s">
        <v>835</v>
      </c>
      <c r="L40" s="25" t="s">
        <v>641</v>
      </c>
      <c r="M40" s="25">
        <v>4</v>
      </c>
      <c r="N40" s="25">
        <v>2</v>
      </c>
      <c r="O40" s="25">
        <f t="shared" si="1"/>
        <v>8</v>
      </c>
      <c r="P40" s="25" t="str">
        <f>VLOOKUP(O40,'TABLA DATOS'!$A$1:$B$65,2,FALSE)</f>
        <v>MEDIO</v>
      </c>
      <c r="Q40" s="52" t="s">
        <v>414</v>
      </c>
    </row>
    <row r="41" spans="1:17" ht="54" customHeight="1" x14ac:dyDescent="0.3">
      <c r="A41" s="199"/>
      <c r="B41" s="195"/>
      <c r="C41" s="195"/>
      <c r="D41" s="195"/>
      <c r="E41" s="25" t="s">
        <v>197</v>
      </c>
      <c r="F41" s="25" t="s">
        <v>154</v>
      </c>
      <c r="G41" s="25">
        <v>4</v>
      </c>
      <c r="H41" s="25">
        <v>4</v>
      </c>
      <c r="I41" s="25">
        <f t="shared" si="0"/>
        <v>16</v>
      </c>
      <c r="J41" s="25" t="str">
        <f>VLOOKUP(I41,'TABLA DATOS'!$A$1:$B$65,2,FALSE)</f>
        <v>ALTO</v>
      </c>
      <c r="K41" s="25" t="s">
        <v>835</v>
      </c>
      <c r="L41" s="25" t="s">
        <v>615</v>
      </c>
      <c r="M41" s="25">
        <v>4</v>
      </c>
      <c r="N41" s="25">
        <v>2</v>
      </c>
      <c r="O41" s="25">
        <f t="shared" si="1"/>
        <v>8</v>
      </c>
      <c r="P41" s="25" t="str">
        <f>VLOOKUP(O41,'TABLA DATOS'!$A$1:$B$65,2,FALSE)</f>
        <v>MEDIO</v>
      </c>
      <c r="Q41" s="52" t="s">
        <v>414</v>
      </c>
    </row>
    <row r="42" spans="1:17" ht="54" customHeight="1" x14ac:dyDescent="0.3">
      <c r="A42" s="199"/>
      <c r="B42" s="195"/>
      <c r="C42" s="195"/>
      <c r="D42" s="195"/>
      <c r="E42" s="25" t="s">
        <v>417</v>
      </c>
      <c r="F42" s="25" t="s">
        <v>132</v>
      </c>
      <c r="G42" s="25">
        <v>1</v>
      </c>
      <c r="H42" s="25">
        <v>8</v>
      </c>
      <c r="I42" s="25">
        <f t="shared" si="0"/>
        <v>8</v>
      </c>
      <c r="J42" s="25" t="str">
        <f>VLOOKUP(I42,'TABLA DATOS'!$A$1:$B$65,2,FALSE)</f>
        <v>MEDIO</v>
      </c>
      <c r="K42" s="25" t="s">
        <v>834</v>
      </c>
      <c r="L42" s="25" t="s">
        <v>253</v>
      </c>
      <c r="M42" s="25">
        <v>1</v>
      </c>
      <c r="N42" s="25">
        <v>4</v>
      </c>
      <c r="O42" s="25">
        <f t="shared" si="1"/>
        <v>4</v>
      </c>
      <c r="P42" s="25" t="str">
        <f>VLOOKUP(O42,'TABLA DATOS'!$A$1:$B$65,2,FALSE)</f>
        <v>BAJO</v>
      </c>
      <c r="Q42" s="52" t="s">
        <v>371</v>
      </c>
    </row>
    <row r="43" spans="1:17" ht="54" customHeight="1" x14ac:dyDescent="0.3">
      <c r="A43" s="199"/>
      <c r="B43" s="195"/>
      <c r="C43" s="195"/>
      <c r="D43" s="195"/>
      <c r="E43" s="25" t="s">
        <v>251</v>
      </c>
      <c r="F43" s="25" t="s">
        <v>132</v>
      </c>
      <c r="G43" s="25">
        <v>1</v>
      </c>
      <c r="H43" s="25">
        <v>4</v>
      </c>
      <c r="I43" s="25">
        <f t="shared" si="0"/>
        <v>4</v>
      </c>
      <c r="J43" s="25" t="str">
        <f>VLOOKUP(I43,'TABLA DATOS'!$A$1:$B$65,2,FALSE)</f>
        <v>BAJO</v>
      </c>
      <c r="K43" s="25" t="s">
        <v>834</v>
      </c>
      <c r="L43" s="25" t="s">
        <v>254</v>
      </c>
      <c r="M43" s="25">
        <v>1</v>
      </c>
      <c r="N43" s="25">
        <v>2</v>
      </c>
      <c r="O43" s="25">
        <f t="shared" si="1"/>
        <v>2</v>
      </c>
      <c r="P43" s="25" t="str">
        <f>VLOOKUP(O43,'TABLA DATOS'!$A$1:$B$65,2,FALSE)</f>
        <v>BAJO</v>
      </c>
      <c r="Q43" s="52" t="s">
        <v>371</v>
      </c>
    </row>
    <row r="44" spans="1:17" ht="54" customHeight="1" x14ac:dyDescent="0.3">
      <c r="A44" s="199"/>
      <c r="B44" s="195"/>
      <c r="C44" s="195"/>
      <c r="D44" s="195"/>
      <c r="E44" s="25" t="s">
        <v>418</v>
      </c>
      <c r="F44" s="25" t="s">
        <v>132</v>
      </c>
      <c r="G44" s="25">
        <v>4</v>
      </c>
      <c r="H44" s="25">
        <v>2</v>
      </c>
      <c r="I44" s="25">
        <f t="shared" si="0"/>
        <v>8</v>
      </c>
      <c r="J44" s="25" t="str">
        <f>VLOOKUP(I44,'TABLA DATOS'!$A$1:$B$65,2,FALSE)</f>
        <v>MEDIO</v>
      </c>
      <c r="K44" s="25" t="s">
        <v>834</v>
      </c>
      <c r="L44" s="25" t="s">
        <v>253</v>
      </c>
      <c r="M44" s="25">
        <v>4</v>
      </c>
      <c r="N44" s="25">
        <v>2</v>
      </c>
      <c r="O44" s="25">
        <f t="shared" si="1"/>
        <v>8</v>
      </c>
      <c r="P44" s="25" t="str">
        <f>VLOOKUP(O44,'TABLA DATOS'!$A$1:$B$65,2,FALSE)</f>
        <v>MEDIO</v>
      </c>
      <c r="Q44" s="52" t="s">
        <v>371</v>
      </c>
    </row>
    <row r="45" spans="1:17" ht="87.75" customHeight="1" x14ac:dyDescent="0.3">
      <c r="A45" s="199"/>
      <c r="B45" s="195" t="s">
        <v>75</v>
      </c>
      <c r="C45" s="195" t="s">
        <v>35</v>
      </c>
      <c r="D45" s="195" t="s">
        <v>71</v>
      </c>
      <c r="E45" s="25" t="s">
        <v>289</v>
      </c>
      <c r="F45" s="25" t="s">
        <v>195</v>
      </c>
      <c r="G45" s="25">
        <v>1</v>
      </c>
      <c r="H45" s="25">
        <v>8</v>
      </c>
      <c r="I45" s="25">
        <f t="shared" si="0"/>
        <v>8</v>
      </c>
      <c r="J45" s="25" t="str">
        <f>VLOOKUP(I45,'TABLA DATOS'!$A$1:$B$65,2,FALSE)</f>
        <v>MEDIO</v>
      </c>
      <c r="K45" s="25" t="s">
        <v>835</v>
      </c>
      <c r="L45" s="25" t="s">
        <v>640</v>
      </c>
      <c r="M45" s="25">
        <v>1</v>
      </c>
      <c r="N45" s="25">
        <v>4</v>
      </c>
      <c r="O45" s="25">
        <f t="shared" si="1"/>
        <v>4</v>
      </c>
      <c r="P45" s="25" t="str">
        <f>VLOOKUP(O45,'TABLA DATOS'!$A$1:$B$65,2,FALSE)</f>
        <v>BAJO</v>
      </c>
      <c r="Q45" s="52" t="s">
        <v>220</v>
      </c>
    </row>
    <row r="46" spans="1:17" ht="61.5" customHeight="1" x14ac:dyDescent="0.3">
      <c r="A46" s="199"/>
      <c r="B46" s="195"/>
      <c r="C46" s="195"/>
      <c r="D46" s="195"/>
      <c r="E46" s="25" t="s">
        <v>384</v>
      </c>
      <c r="F46" s="25" t="s">
        <v>202</v>
      </c>
      <c r="G46" s="25">
        <v>1</v>
      </c>
      <c r="H46" s="25">
        <v>8</v>
      </c>
      <c r="I46" s="25">
        <f t="shared" si="0"/>
        <v>8</v>
      </c>
      <c r="J46" s="25" t="str">
        <f>VLOOKUP(I46,'TABLA DATOS'!$A$1:$B$65,2,FALSE)</f>
        <v>MEDIO</v>
      </c>
      <c r="K46" s="25" t="s">
        <v>833</v>
      </c>
      <c r="L46" s="25" t="s">
        <v>314</v>
      </c>
      <c r="M46" s="25">
        <v>1</v>
      </c>
      <c r="N46" s="25">
        <v>4</v>
      </c>
      <c r="O46" s="25">
        <f t="shared" si="1"/>
        <v>4</v>
      </c>
      <c r="P46" s="25" t="str">
        <f>VLOOKUP(O46,'TABLA DATOS'!$A$1:$B$65,2,FALSE)</f>
        <v>BAJO</v>
      </c>
      <c r="Q46" s="51" t="s">
        <v>374</v>
      </c>
    </row>
    <row r="47" spans="1:17" ht="143.25" customHeight="1" x14ac:dyDescent="0.3">
      <c r="A47" s="199"/>
      <c r="B47" s="195"/>
      <c r="C47" s="195"/>
      <c r="D47" s="195"/>
      <c r="E47" s="25" t="s">
        <v>200</v>
      </c>
      <c r="F47" s="25" t="s">
        <v>420</v>
      </c>
      <c r="G47" s="25">
        <v>2</v>
      </c>
      <c r="H47" s="25">
        <v>4</v>
      </c>
      <c r="I47" s="25">
        <f t="shared" si="0"/>
        <v>8</v>
      </c>
      <c r="J47" s="25" t="str">
        <f>VLOOKUP(I47,'TABLA DATOS'!$A$1:$B$65,2,FALSE)</f>
        <v>MEDIO</v>
      </c>
      <c r="K47" s="25" t="s">
        <v>835</v>
      </c>
      <c r="L47" s="25" t="s">
        <v>276</v>
      </c>
      <c r="M47" s="25">
        <v>2</v>
      </c>
      <c r="N47" s="25">
        <v>2</v>
      </c>
      <c r="O47" s="25">
        <f t="shared" si="1"/>
        <v>4</v>
      </c>
      <c r="P47" s="25" t="str">
        <f>VLOOKUP(O47,'TABLA DATOS'!$A$1:$B$65,2,FALSE)</f>
        <v>BAJO</v>
      </c>
      <c r="Q47" s="51" t="s">
        <v>218</v>
      </c>
    </row>
    <row r="48" spans="1:17" ht="58.5" customHeight="1" x14ac:dyDescent="0.3">
      <c r="A48" s="199"/>
      <c r="B48" s="195"/>
      <c r="C48" s="195"/>
      <c r="D48" s="195"/>
      <c r="E48" s="25" t="s">
        <v>385</v>
      </c>
      <c r="F48" s="25" t="s">
        <v>141</v>
      </c>
      <c r="G48" s="25">
        <v>2</v>
      </c>
      <c r="H48" s="25">
        <v>4</v>
      </c>
      <c r="I48" s="25">
        <f t="shared" si="0"/>
        <v>8</v>
      </c>
      <c r="J48" s="25" t="str">
        <f>VLOOKUP(I48,'TABLA DATOS'!$A$1:$B$65,2,FALSE)</f>
        <v>MEDIO</v>
      </c>
      <c r="K48" s="25" t="s">
        <v>818</v>
      </c>
      <c r="L48" s="25" t="s">
        <v>298</v>
      </c>
      <c r="M48" s="25">
        <v>2</v>
      </c>
      <c r="N48" s="25">
        <v>2</v>
      </c>
      <c r="O48" s="25">
        <f t="shared" si="1"/>
        <v>4</v>
      </c>
      <c r="P48" s="25" t="str">
        <f>VLOOKUP(O48,'TABLA DATOS'!$A$1:$B$65,2,FALSE)</f>
        <v>BAJO</v>
      </c>
      <c r="Q48" s="52" t="s">
        <v>221</v>
      </c>
    </row>
    <row r="49" spans="1:17" ht="48.75" customHeight="1" x14ac:dyDescent="0.3">
      <c r="A49" s="199"/>
      <c r="B49" s="195"/>
      <c r="C49" s="195"/>
      <c r="D49" s="195"/>
      <c r="E49" s="25" t="s">
        <v>229</v>
      </c>
      <c r="F49" s="25" t="s">
        <v>201</v>
      </c>
      <c r="G49" s="25">
        <v>2</v>
      </c>
      <c r="H49" s="25">
        <v>4</v>
      </c>
      <c r="I49" s="25">
        <f t="shared" si="0"/>
        <v>8</v>
      </c>
      <c r="J49" s="25" t="str">
        <f>VLOOKUP(I49,'TABLA DATOS'!$A$1:$B$65,2,FALSE)</f>
        <v>MEDIO</v>
      </c>
      <c r="K49" s="25" t="s">
        <v>831</v>
      </c>
      <c r="L49" s="25" t="s">
        <v>277</v>
      </c>
      <c r="M49" s="25">
        <v>2</v>
      </c>
      <c r="N49" s="25">
        <v>2</v>
      </c>
      <c r="O49" s="25">
        <f t="shared" si="1"/>
        <v>4</v>
      </c>
      <c r="P49" s="25" t="str">
        <f>VLOOKUP(O49,'TABLA DATOS'!$A$1:$B$65,2,FALSE)</f>
        <v>BAJO</v>
      </c>
      <c r="Q49" s="52" t="s">
        <v>221</v>
      </c>
    </row>
    <row r="50" spans="1:17" ht="54" customHeight="1" x14ac:dyDescent="0.3">
      <c r="A50" s="199"/>
      <c r="B50" s="195"/>
      <c r="C50" s="195"/>
      <c r="D50" s="195"/>
      <c r="E50" s="25" t="s">
        <v>417</v>
      </c>
      <c r="F50" s="25" t="s">
        <v>132</v>
      </c>
      <c r="G50" s="25">
        <v>1</v>
      </c>
      <c r="H50" s="25">
        <v>8</v>
      </c>
      <c r="I50" s="25">
        <f t="shared" si="0"/>
        <v>8</v>
      </c>
      <c r="J50" s="25" t="str">
        <f>VLOOKUP(I50,'TABLA DATOS'!$A$1:$B$65,2,FALSE)</f>
        <v>MEDIO</v>
      </c>
      <c r="K50" s="25" t="s">
        <v>834</v>
      </c>
      <c r="L50" s="25" t="s">
        <v>253</v>
      </c>
      <c r="M50" s="25">
        <v>1</v>
      </c>
      <c r="N50" s="25">
        <v>4</v>
      </c>
      <c r="O50" s="25">
        <f t="shared" si="1"/>
        <v>4</v>
      </c>
      <c r="P50" s="25" t="str">
        <f>VLOOKUP(O50,'TABLA DATOS'!$A$1:$B$65,2,FALSE)</f>
        <v>BAJO</v>
      </c>
      <c r="Q50" s="52" t="s">
        <v>318</v>
      </c>
    </row>
    <row r="51" spans="1:17" ht="54" customHeight="1" x14ac:dyDescent="0.3">
      <c r="A51" s="199"/>
      <c r="B51" s="195"/>
      <c r="C51" s="195"/>
      <c r="D51" s="195"/>
      <c r="E51" s="25" t="s">
        <v>251</v>
      </c>
      <c r="F51" s="25" t="s">
        <v>132</v>
      </c>
      <c r="G51" s="25">
        <v>1</v>
      </c>
      <c r="H51" s="25">
        <v>4</v>
      </c>
      <c r="I51" s="25">
        <f t="shared" si="0"/>
        <v>4</v>
      </c>
      <c r="J51" s="25" t="str">
        <f>VLOOKUP(I51,'TABLA DATOS'!$A$1:$B$65,2,FALSE)</f>
        <v>BAJO</v>
      </c>
      <c r="K51" s="25" t="s">
        <v>834</v>
      </c>
      <c r="L51" s="25" t="s">
        <v>254</v>
      </c>
      <c r="M51" s="25">
        <v>1</v>
      </c>
      <c r="N51" s="25">
        <v>2</v>
      </c>
      <c r="O51" s="25">
        <f t="shared" si="1"/>
        <v>2</v>
      </c>
      <c r="P51" s="25" t="str">
        <f>VLOOKUP(O51,'TABLA DATOS'!$A$1:$B$65,2,FALSE)</f>
        <v>BAJO</v>
      </c>
      <c r="Q51" s="52" t="s">
        <v>318</v>
      </c>
    </row>
    <row r="52" spans="1:17" ht="94.5" customHeight="1" x14ac:dyDescent="0.3">
      <c r="A52" s="199"/>
      <c r="B52" s="195" t="s">
        <v>198</v>
      </c>
      <c r="C52" s="195" t="s">
        <v>35</v>
      </c>
      <c r="D52" s="195" t="s">
        <v>71</v>
      </c>
      <c r="E52" s="25" t="s">
        <v>145</v>
      </c>
      <c r="F52" s="25" t="s">
        <v>147</v>
      </c>
      <c r="G52" s="25">
        <v>2</v>
      </c>
      <c r="H52" s="25">
        <v>8</v>
      </c>
      <c r="I52" s="25">
        <f t="shared" si="0"/>
        <v>16</v>
      </c>
      <c r="J52" s="25" t="str">
        <f>VLOOKUP(I52,'TABLA DATOS'!$A$1:$B$65,2,FALSE)</f>
        <v>ALTO</v>
      </c>
      <c r="K52" s="25" t="s">
        <v>835</v>
      </c>
      <c r="L52" s="25" t="s">
        <v>665</v>
      </c>
      <c r="M52" s="25">
        <v>2</v>
      </c>
      <c r="N52" s="25">
        <v>4</v>
      </c>
      <c r="O52" s="25">
        <f t="shared" si="1"/>
        <v>8</v>
      </c>
      <c r="P52" s="25" t="str">
        <f>VLOOKUP(O52,'TABLA DATOS'!$A$1:$B$65,2,FALSE)</f>
        <v>MEDIO</v>
      </c>
      <c r="Q52" s="52" t="s">
        <v>221</v>
      </c>
    </row>
    <row r="53" spans="1:17" ht="25.5" customHeight="1" x14ac:dyDescent="0.3">
      <c r="A53" s="199"/>
      <c r="B53" s="195"/>
      <c r="C53" s="195"/>
      <c r="D53" s="195"/>
      <c r="E53" s="25" t="s">
        <v>181</v>
      </c>
      <c r="F53" s="25" t="s">
        <v>143</v>
      </c>
      <c r="G53" s="25">
        <v>2</v>
      </c>
      <c r="H53" s="25">
        <v>8</v>
      </c>
      <c r="I53" s="25">
        <f t="shared" si="0"/>
        <v>16</v>
      </c>
      <c r="J53" s="25" t="str">
        <f>VLOOKUP(I53,'TABLA DATOS'!$A$1:$B$65,2,FALSE)</f>
        <v>ALTO</v>
      </c>
      <c r="K53" s="25" t="s">
        <v>818</v>
      </c>
      <c r="L53" s="25" t="s">
        <v>149</v>
      </c>
      <c r="M53" s="25">
        <v>2</v>
      </c>
      <c r="N53" s="25">
        <v>4</v>
      </c>
      <c r="O53" s="25">
        <f t="shared" si="1"/>
        <v>8</v>
      </c>
      <c r="P53" s="25" t="str">
        <f>VLOOKUP(O53,'TABLA DATOS'!$A$1:$B$65,2,FALSE)</f>
        <v>MEDIO</v>
      </c>
      <c r="Q53" s="52" t="s">
        <v>221</v>
      </c>
    </row>
    <row r="54" spans="1:17" ht="77.25" customHeight="1" x14ac:dyDescent="0.3">
      <c r="A54" s="199"/>
      <c r="B54" s="195"/>
      <c r="C54" s="195"/>
      <c r="D54" s="195"/>
      <c r="E54" s="25" t="s">
        <v>315</v>
      </c>
      <c r="F54" s="25" t="s">
        <v>195</v>
      </c>
      <c r="G54" s="25">
        <v>1</v>
      </c>
      <c r="H54" s="25">
        <v>8</v>
      </c>
      <c r="I54" s="25">
        <f t="shared" si="0"/>
        <v>8</v>
      </c>
      <c r="J54" s="25" t="str">
        <f>VLOOKUP(I54,'TABLA DATOS'!$A$1:$B$65,2,FALSE)</f>
        <v>MEDIO</v>
      </c>
      <c r="K54" s="25" t="s">
        <v>835</v>
      </c>
      <c r="L54" s="25" t="s">
        <v>317</v>
      </c>
      <c r="M54" s="25">
        <v>1</v>
      </c>
      <c r="N54" s="25">
        <v>4</v>
      </c>
      <c r="O54" s="25">
        <f t="shared" si="1"/>
        <v>4</v>
      </c>
      <c r="P54" s="25" t="str">
        <f>VLOOKUP(O54,'TABLA DATOS'!$A$1:$B$65,2,FALSE)</f>
        <v>BAJO</v>
      </c>
      <c r="Q54" s="52" t="s">
        <v>220</v>
      </c>
    </row>
    <row r="55" spans="1:17" ht="62.25" customHeight="1" x14ac:dyDescent="0.3">
      <c r="A55" s="199"/>
      <c r="B55" s="195"/>
      <c r="C55" s="195"/>
      <c r="D55" s="195"/>
      <c r="E55" s="25" t="s">
        <v>384</v>
      </c>
      <c r="F55" s="25" t="s">
        <v>281</v>
      </c>
      <c r="G55" s="25">
        <v>1</v>
      </c>
      <c r="H55" s="25">
        <v>8</v>
      </c>
      <c r="I55" s="25">
        <f t="shared" si="0"/>
        <v>8</v>
      </c>
      <c r="J55" s="25" t="str">
        <f>VLOOKUP(I55,'TABLA DATOS'!$A$1:$B$65,2,FALSE)</f>
        <v>MEDIO</v>
      </c>
      <c r="K55" s="25" t="s">
        <v>835</v>
      </c>
      <c r="L55" s="25" t="s">
        <v>316</v>
      </c>
      <c r="M55" s="25">
        <v>1</v>
      </c>
      <c r="N55" s="25">
        <v>4</v>
      </c>
      <c r="O55" s="25">
        <f t="shared" si="1"/>
        <v>4</v>
      </c>
      <c r="P55" s="25" t="str">
        <f>VLOOKUP(O55,'TABLA DATOS'!$A$1:$B$65,2,FALSE)</f>
        <v>BAJO</v>
      </c>
      <c r="Q55" s="52" t="s">
        <v>414</v>
      </c>
    </row>
    <row r="56" spans="1:17" ht="60" customHeight="1" x14ac:dyDescent="0.3">
      <c r="A56" s="199"/>
      <c r="B56" s="195"/>
      <c r="C56" s="195"/>
      <c r="D56" s="195"/>
      <c r="E56" s="25" t="s">
        <v>186</v>
      </c>
      <c r="F56" s="25" t="s">
        <v>187</v>
      </c>
      <c r="G56" s="25">
        <v>4</v>
      </c>
      <c r="H56" s="25">
        <v>4</v>
      </c>
      <c r="I56" s="25">
        <f t="shared" si="0"/>
        <v>16</v>
      </c>
      <c r="J56" s="25" t="str">
        <f>VLOOKUP(I56,'TABLA DATOS'!$A$1:$B$65,2,FALSE)</f>
        <v>ALTO</v>
      </c>
      <c r="K56" s="25" t="s">
        <v>835</v>
      </c>
      <c r="L56" s="25" t="s">
        <v>666</v>
      </c>
      <c r="M56" s="25">
        <v>4</v>
      </c>
      <c r="N56" s="25">
        <v>2</v>
      </c>
      <c r="O56" s="25">
        <f t="shared" si="1"/>
        <v>8</v>
      </c>
      <c r="P56" s="25" t="str">
        <f>VLOOKUP(O56,'TABLA DATOS'!$A$1:$B$65,2,FALSE)</f>
        <v>MEDIO</v>
      </c>
      <c r="Q56" s="52" t="s">
        <v>414</v>
      </c>
    </row>
    <row r="57" spans="1:17" ht="52.5" customHeight="1" x14ac:dyDescent="0.3">
      <c r="A57" s="199"/>
      <c r="B57" s="195"/>
      <c r="C57" s="195"/>
      <c r="D57" s="195"/>
      <c r="E57" s="25" t="s">
        <v>393</v>
      </c>
      <c r="F57" s="25" t="s">
        <v>184</v>
      </c>
      <c r="G57" s="25">
        <v>4</v>
      </c>
      <c r="H57" s="25">
        <v>4</v>
      </c>
      <c r="I57" s="25">
        <f t="shared" si="0"/>
        <v>16</v>
      </c>
      <c r="J57" s="25" t="str">
        <f>VLOOKUP(I57,'TABLA DATOS'!$A$1:$B$65,2,FALSE)</f>
        <v>ALTO</v>
      </c>
      <c r="K57" s="25" t="s">
        <v>831</v>
      </c>
      <c r="L57" s="25" t="s">
        <v>319</v>
      </c>
      <c r="M57" s="25">
        <v>4</v>
      </c>
      <c r="N57" s="25">
        <v>2</v>
      </c>
      <c r="O57" s="25">
        <f t="shared" si="1"/>
        <v>8</v>
      </c>
      <c r="P57" s="25" t="str">
        <f>VLOOKUP(O57,'TABLA DATOS'!$A$1:$B$65,2,FALSE)</f>
        <v>MEDIO</v>
      </c>
      <c r="Q57" s="52" t="s">
        <v>221</v>
      </c>
    </row>
    <row r="58" spans="1:17" ht="86.25" customHeight="1" x14ac:dyDescent="0.3">
      <c r="A58" s="199"/>
      <c r="B58" s="195"/>
      <c r="C58" s="195"/>
      <c r="D58" s="195"/>
      <c r="E58" s="25" t="s">
        <v>394</v>
      </c>
      <c r="F58" s="25" t="s">
        <v>188</v>
      </c>
      <c r="G58" s="25">
        <v>2</v>
      </c>
      <c r="H58" s="25">
        <v>4</v>
      </c>
      <c r="I58" s="25">
        <f t="shared" si="0"/>
        <v>8</v>
      </c>
      <c r="J58" s="25" t="str">
        <f>VLOOKUP(I58,'TABLA DATOS'!$A$1:$B$65,2,FALSE)</f>
        <v>MEDIO</v>
      </c>
      <c r="K58" s="25" t="s">
        <v>835</v>
      </c>
      <c r="L58" s="25" t="s">
        <v>320</v>
      </c>
      <c r="M58" s="25">
        <v>2</v>
      </c>
      <c r="N58" s="25">
        <v>2</v>
      </c>
      <c r="O58" s="25">
        <f t="shared" si="1"/>
        <v>4</v>
      </c>
      <c r="P58" s="25" t="str">
        <f>VLOOKUP(O58,'TABLA DATOS'!$A$1:$B$65,2,FALSE)</f>
        <v>BAJO</v>
      </c>
      <c r="Q58" s="51" t="s">
        <v>218</v>
      </c>
    </row>
    <row r="59" spans="1:17" ht="54" customHeight="1" x14ac:dyDescent="0.3">
      <c r="A59" s="199"/>
      <c r="B59" s="195"/>
      <c r="C59" s="195"/>
      <c r="D59" s="195"/>
      <c r="E59" s="25" t="s">
        <v>417</v>
      </c>
      <c r="F59" s="25" t="s">
        <v>132</v>
      </c>
      <c r="G59" s="25">
        <v>8</v>
      </c>
      <c r="H59" s="25">
        <v>2</v>
      </c>
      <c r="I59" s="25">
        <f t="shared" si="0"/>
        <v>16</v>
      </c>
      <c r="J59" s="25" t="str">
        <f>VLOOKUP(I59,'TABLA DATOS'!$A$1:$B$65,2,FALSE)</f>
        <v>ALTO</v>
      </c>
      <c r="K59" s="25" t="s">
        <v>834</v>
      </c>
      <c r="L59" s="25" t="s">
        <v>253</v>
      </c>
      <c r="M59" s="25">
        <v>8</v>
      </c>
      <c r="N59" s="25">
        <v>1</v>
      </c>
      <c r="O59" s="25">
        <f t="shared" si="1"/>
        <v>8</v>
      </c>
      <c r="P59" s="25" t="str">
        <f>VLOOKUP(O59,'TABLA DATOS'!$A$1:$B$65,2,FALSE)</f>
        <v>MEDIO</v>
      </c>
      <c r="Q59" s="52" t="s">
        <v>371</v>
      </c>
    </row>
    <row r="60" spans="1:17" ht="54" customHeight="1" x14ac:dyDescent="0.3">
      <c r="A60" s="199"/>
      <c r="B60" s="195"/>
      <c r="C60" s="195"/>
      <c r="D60" s="195"/>
      <c r="E60" s="25" t="s">
        <v>251</v>
      </c>
      <c r="F60" s="25" t="s">
        <v>132</v>
      </c>
      <c r="G60" s="25">
        <v>4</v>
      </c>
      <c r="H60" s="25">
        <v>2</v>
      </c>
      <c r="I60" s="25">
        <f t="shared" si="0"/>
        <v>8</v>
      </c>
      <c r="J60" s="25" t="str">
        <f>VLOOKUP(I60,'TABLA DATOS'!$A$1:$B$65,2,FALSE)</f>
        <v>MEDIO</v>
      </c>
      <c r="K60" s="25" t="s">
        <v>834</v>
      </c>
      <c r="L60" s="25" t="s">
        <v>254</v>
      </c>
      <c r="M60" s="25">
        <v>4</v>
      </c>
      <c r="N60" s="25">
        <v>1</v>
      </c>
      <c r="O60" s="25">
        <f t="shared" si="1"/>
        <v>4</v>
      </c>
      <c r="P60" s="25" t="str">
        <f>VLOOKUP(O60,'TABLA DATOS'!$A$1:$B$65,2,FALSE)</f>
        <v>BAJO</v>
      </c>
      <c r="Q60" s="52" t="s">
        <v>371</v>
      </c>
    </row>
    <row r="61" spans="1:17" ht="67.5" customHeight="1" x14ac:dyDescent="0.3">
      <c r="A61" s="199"/>
      <c r="B61" s="195" t="s">
        <v>76</v>
      </c>
      <c r="C61" s="195" t="s">
        <v>35</v>
      </c>
      <c r="D61" s="195" t="s">
        <v>71</v>
      </c>
      <c r="E61" s="25" t="s">
        <v>450</v>
      </c>
      <c r="F61" s="25" t="s">
        <v>195</v>
      </c>
      <c r="G61" s="25">
        <v>1</v>
      </c>
      <c r="H61" s="25">
        <v>8</v>
      </c>
      <c r="I61" s="25">
        <f t="shared" si="0"/>
        <v>8</v>
      </c>
      <c r="J61" s="25" t="str">
        <f>VLOOKUP(I61,'TABLA DATOS'!$A$1:$B$65,2,FALSE)</f>
        <v>MEDIO</v>
      </c>
      <c r="K61" s="25" t="s">
        <v>835</v>
      </c>
      <c r="L61" s="25" t="s">
        <v>640</v>
      </c>
      <c r="M61" s="25">
        <v>1</v>
      </c>
      <c r="N61" s="25">
        <v>4</v>
      </c>
      <c r="O61" s="25">
        <f t="shared" si="1"/>
        <v>4</v>
      </c>
      <c r="P61" s="25" t="str">
        <f>VLOOKUP(O61,'TABLA DATOS'!$A$1:$B$65,2,FALSE)</f>
        <v>BAJO</v>
      </c>
      <c r="Q61" s="52" t="s">
        <v>220</v>
      </c>
    </row>
    <row r="62" spans="1:17" ht="61.5" customHeight="1" x14ac:dyDescent="0.3">
      <c r="A62" s="199"/>
      <c r="B62" s="195"/>
      <c r="C62" s="195"/>
      <c r="D62" s="195"/>
      <c r="E62" s="25" t="s">
        <v>419</v>
      </c>
      <c r="F62" s="25" t="s">
        <v>177</v>
      </c>
      <c r="G62" s="25">
        <v>2</v>
      </c>
      <c r="H62" s="25">
        <v>4</v>
      </c>
      <c r="I62" s="25">
        <f t="shared" si="0"/>
        <v>8</v>
      </c>
      <c r="J62" s="25" t="str">
        <f>VLOOKUP(I62,'TABLA DATOS'!$A$1:$B$65,2,FALSE)</f>
        <v>MEDIO</v>
      </c>
      <c r="K62" s="25" t="s">
        <v>836</v>
      </c>
      <c r="L62" s="25" t="s">
        <v>663</v>
      </c>
      <c r="M62" s="25">
        <v>2</v>
      </c>
      <c r="N62" s="25">
        <v>2</v>
      </c>
      <c r="O62" s="25">
        <f t="shared" si="1"/>
        <v>4</v>
      </c>
      <c r="P62" s="25" t="str">
        <f>VLOOKUP(O62,'TABLA DATOS'!$A$1:$B$65,2,FALSE)</f>
        <v>BAJO</v>
      </c>
      <c r="Q62" s="52" t="s">
        <v>220</v>
      </c>
    </row>
    <row r="63" spans="1:17" ht="26.25" customHeight="1" x14ac:dyDescent="0.3">
      <c r="A63" s="199"/>
      <c r="B63" s="195"/>
      <c r="C63" s="195"/>
      <c r="D63" s="195"/>
      <c r="E63" s="25" t="s">
        <v>181</v>
      </c>
      <c r="F63" s="25" t="s">
        <v>143</v>
      </c>
      <c r="G63" s="25">
        <v>2</v>
      </c>
      <c r="H63" s="25">
        <v>8</v>
      </c>
      <c r="I63" s="25">
        <f t="shared" si="0"/>
        <v>16</v>
      </c>
      <c r="J63" s="25" t="str">
        <f>VLOOKUP(I63,'TABLA DATOS'!$A$1:$B$65,2,FALSE)</f>
        <v>ALTO</v>
      </c>
      <c r="K63" s="25" t="s">
        <v>818</v>
      </c>
      <c r="L63" s="25" t="s">
        <v>149</v>
      </c>
      <c r="M63" s="25">
        <v>2</v>
      </c>
      <c r="N63" s="25">
        <v>4</v>
      </c>
      <c r="O63" s="25">
        <f t="shared" si="1"/>
        <v>8</v>
      </c>
      <c r="P63" s="25" t="str">
        <f>VLOOKUP(O63,'TABLA DATOS'!$A$1:$B$65,2,FALSE)</f>
        <v>MEDIO</v>
      </c>
      <c r="Q63" s="52" t="s">
        <v>219</v>
      </c>
    </row>
    <row r="64" spans="1:17" ht="64.5" customHeight="1" x14ac:dyDescent="0.3">
      <c r="A64" s="199"/>
      <c r="B64" s="195"/>
      <c r="C64" s="195"/>
      <c r="D64" s="195"/>
      <c r="E64" s="25" t="s">
        <v>196</v>
      </c>
      <c r="F64" s="25" t="s">
        <v>152</v>
      </c>
      <c r="G64" s="25">
        <v>4</v>
      </c>
      <c r="H64" s="25">
        <v>4</v>
      </c>
      <c r="I64" s="25">
        <f t="shared" si="0"/>
        <v>16</v>
      </c>
      <c r="J64" s="25" t="str">
        <f>VLOOKUP(I64,'TABLA DATOS'!$A$1:$B$65,2,FALSE)</f>
        <v>ALTO</v>
      </c>
      <c r="K64" s="25" t="s">
        <v>835</v>
      </c>
      <c r="L64" s="25" t="s">
        <v>626</v>
      </c>
      <c r="M64" s="25">
        <v>4</v>
      </c>
      <c r="N64" s="25">
        <v>2</v>
      </c>
      <c r="O64" s="25">
        <f t="shared" si="1"/>
        <v>8</v>
      </c>
      <c r="P64" s="25" t="str">
        <f>VLOOKUP(O64,'TABLA DATOS'!$A$1:$B$65,2,FALSE)</f>
        <v>MEDIO</v>
      </c>
      <c r="Q64" s="51" t="s">
        <v>218</v>
      </c>
    </row>
    <row r="65" spans="1:17" ht="96.75" customHeight="1" x14ac:dyDescent="0.3">
      <c r="A65" s="199"/>
      <c r="B65" s="195"/>
      <c r="C65" s="195"/>
      <c r="D65" s="195"/>
      <c r="E65" s="25" t="s">
        <v>387</v>
      </c>
      <c r="F65" s="25" t="s">
        <v>147</v>
      </c>
      <c r="G65" s="25">
        <v>8</v>
      </c>
      <c r="H65" s="25">
        <v>2</v>
      </c>
      <c r="I65" s="25">
        <f t="shared" si="0"/>
        <v>16</v>
      </c>
      <c r="J65" s="25" t="str">
        <f>VLOOKUP(I65,'TABLA DATOS'!$A$1:$B$65,2,FALSE)</f>
        <v>ALTO</v>
      </c>
      <c r="K65" s="25" t="s">
        <v>835</v>
      </c>
      <c r="L65" s="25" t="s">
        <v>299</v>
      </c>
      <c r="M65" s="25">
        <v>8</v>
      </c>
      <c r="N65" s="25">
        <v>1</v>
      </c>
      <c r="O65" s="25">
        <f t="shared" si="1"/>
        <v>8</v>
      </c>
      <c r="P65" s="25" t="str">
        <f>VLOOKUP(O65,'TABLA DATOS'!$A$1:$B$65,2,FALSE)</f>
        <v>MEDIO</v>
      </c>
      <c r="Q65" s="51" t="s">
        <v>218</v>
      </c>
    </row>
    <row r="66" spans="1:17" ht="74.25" customHeight="1" x14ac:dyDescent="0.3">
      <c r="A66" s="199"/>
      <c r="B66" s="195"/>
      <c r="C66" s="195"/>
      <c r="D66" s="195"/>
      <c r="E66" s="25" t="s">
        <v>427</v>
      </c>
      <c r="F66" s="25" t="s">
        <v>452</v>
      </c>
      <c r="G66" s="25">
        <v>1</v>
      </c>
      <c r="H66" s="25">
        <v>8</v>
      </c>
      <c r="I66" s="25">
        <f t="shared" si="0"/>
        <v>8</v>
      </c>
      <c r="J66" s="25" t="str">
        <f>VLOOKUP(I66,'TABLA DATOS'!$A$1:$B$65,2,FALSE)</f>
        <v>MEDIO</v>
      </c>
      <c r="K66" s="25" t="s">
        <v>835</v>
      </c>
      <c r="L66" s="25" t="s">
        <v>300</v>
      </c>
      <c r="M66" s="25">
        <v>1</v>
      </c>
      <c r="N66" s="25">
        <v>1</v>
      </c>
      <c r="O66" s="25">
        <f t="shared" si="1"/>
        <v>1</v>
      </c>
      <c r="P66" s="25" t="str">
        <f>VLOOKUP(O66,'TABLA DATOS'!$A$1:$B$65,2,FALSE)</f>
        <v>BAJO</v>
      </c>
      <c r="Q66" s="51" t="s">
        <v>217</v>
      </c>
    </row>
    <row r="67" spans="1:17" ht="75.75" customHeight="1" x14ac:dyDescent="0.3">
      <c r="A67" s="199"/>
      <c r="B67" s="195"/>
      <c r="C67" s="195"/>
      <c r="D67" s="195"/>
      <c r="E67" s="195" t="s">
        <v>421</v>
      </c>
      <c r="F67" s="25" t="s">
        <v>215</v>
      </c>
      <c r="G67" s="25">
        <v>4</v>
      </c>
      <c r="H67" s="25">
        <v>4</v>
      </c>
      <c r="I67" s="25">
        <f t="shared" si="0"/>
        <v>16</v>
      </c>
      <c r="J67" s="25" t="str">
        <f>VLOOKUP(I67,'TABLA DATOS'!$A$1:$B$65,2,FALSE)</f>
        <v>ALTO</v>
      </c>
      <c r="K67" s="25" t="s">
        <v>835</v>
      </c>
      <c r="L67" s="25" t="s">
        <v>301</v>
      </c>
      <c r="M67" s="25">
        <v>4</v>
      </c>
      <c r="N67" s="25">
        <v>2</v>
      </c>
      <c r="O67" s="25">
        <f t="shared" si="1"/>
        <v>8</v>
      </c>
      <c r="P67" s="25" t="str">
        <f>VLOOKUP(O67,'TABLA DATOS'!$A$1:$B$65,2,FALSE)</f>
        <v>MEDIO</v>
      </c>
      <c r="Q67" s="52" t="s">
        <v>414</v>
      </c>
    </row>
    <row r="68" spans="1:17" ht="51" customHeight="1" x14ac:dyDescent="0.3">
      <c r="A68" s="199"/>
      <c r="B68" s="195"/>
      <c r="C68" s="195"/>
      <c r="D68" s="195"/>
      <c r="E68" s="195"/>
      <c r="F68" s="25" t="s">
        <v>206</v>
      </c>
      <c r="G68" s="25">
        <v>4</v>
      </c>
      <c r="H68" s="25">
        <v>4</v>
      </c>
      <c r="I68" s="25">
        <f t="shared" si="0"/>
        <v>16</v>
      </c>
      <c r="J68" s="25" t="str">
        <f>VLOOKUP(I68,'TABLA DATOS'!$A$1:$B$65,2,FALSE)</f>
        <v>ALTO</v>
      </c>
      <c r="K68" s="25" t="s">
        <v>835</v>
      </c>
      <c r="L68" s="25" t="s">
        <v>461</v>
      </c>
      <c r="M68" s="25">
        <v>4</v>
      </c>
      <c r="N68" s="25">
        <v>2</v>
      </c>
      <c r="O68" s="25">
        <f t="shared" si="1"/>
        <v>8</v>
      </c>
      <c r="P68" s="25" t="str">
        <f>VLOOKUP(O68,'TABLA DATOS'!$A$1:$B$65,2,FALSE)</f>
        <v>MEDIO</v>
      </c>
      <c r="Q68" s="52" t="s">
        <v>414</v>
      </c>
    </row>
    <row r="69" spans="1:17" ht="54" customHeight="1" x14ac:dyDescent="0.3">
      <c r="A69" s="199"/>
      <c r="B69" s="195"/>
      <c r="C69" s="195"/>
      <c r="D69" s="195"/>
      <c r="E69" s="25" t="s">
        <v>417</v>
      </c>
      <c r="F69" s="25" t="s">
        <v>132</v>
      </c>
      <c r="G69" s="25">
        <v>8</v>
      </c>
      <c r="H69" s="25">
        <v>2</v>
      </c>
      <c r="I69" s="25">
        <f t="shared" si="0"/>
        <v>16</v>
      </c>
      <c r="J69" s="25" t="str">
        <f>VLOOKUP(I69,'TABLA DATOS'!$A$1:$B$65,2,FALSE)</f>
        <v>ALTO</v>
      </c>
      <c r="K69" s="25" t="s">
        <v>834</v>
      </c>
      <c r="L69" s="25" t="s">
        <v>253</v>
      </c>
      <c r="M69" s="25">
        <v>8</v>
      </c>
      <c r="N69" s="25">
        <v>1</v>
      </c>
      <c r="O69" s="25">
        <f t="shared" si="1"/>
        <v>8</v>
      </c>
      <c r="P69" s="25" t="str">
        <f>VLOOKUP(O69,'TABLA DATOS'!$A$1:$B$65,2,FALSE)</f>
        <v>MEDIO</v>
      </c>
      <c r="Q69" s="52" t="s">
        <v>371</v>
      </c>
    </row>
    <row r="70" spans="1:17" ht="54" customHeight="1" x14ac:dyDescent="0.3">
      <c r="A70" s="199"/>
      <c r="B70" s="195"/>
      <c r="C70" s="195"/>
      <c r="D70" s="195"/>
      <c r="E70" s="25" t="s">
        <v>251</v>
      </c>
      <c r="F70" s="25" t="s">
        <v>132</v>
      </c>
      <c r="G70" s="25">
        <v>4</v>
      </c>
      <c r="H70" s="25">
        <v>2</v>
      </c>
      <c r="I70" s="25">
        <f t="shared" ref="I70:I133" si="2">G70*H70</f>
        <v>8</v>
      </c>
      <c r="J70" s="25" t="str">
        <f>VLOOKUP(I70,'TABLA DATOS'!$A$1:$B$65,2,FALSE)</f>
        <v>MEDIO</v>
      </c>
      <c r="K70" s="25" t="s">
        <v>834</v>
      </c>
      <c r="L70" s="25" t="s">
        <v>254</v>
      </c>
      <c r="M70" s="25">
        <v>4</v>
      </c>
      <c r="N70" s="25">
        <v>1</v>
      </c>
      <c r="O70" s="25">
        <f t="shared" ref="O70:O133" si="3">M70*N70</f>
        <v>4</v>
      </c>
      <c r="P70" s="25" t="str">
        <f>VLOOKUP(O70,'TABLA DATOS'!$A$1:$B$65,2,FALSE)</f>
        <v>BAJO</v>
      </c>
      <c r="Q70" s="52" t="s">
        <v>371</v>
      </c>
    </row>
    <row r="71" spans="1:17" ht="54" customHeight="1" x14ac:dyDescent="0.3">
      <c r="A71" s="199"/>
      <c r="B71" s="195"/>
      <c r="C71" s="195"/>
      <c r="D71" s="195"/>
      <c r="E71" s="25" t="s">
        <v>418</v>
      </c>
      <c r="F71" s="25" t="s">
        <v>132</v>
      </c>
      <c r="G71" s="25">
        <v>8</v>
      </c>
      <c r="H71" s="25">
        <v>2</v>
      </c>
      <c r="I71" s="25">
        <f t="shared" si="2"/>
        <v>16</v>
      </c>
      <c r="J71" s="25" t="str">
        <f>VLOOKUP(I71,'TABLA DATOS'!$A$1:$B$65,2,FALSE)</f>
        <v>ALTO</v>
      </c>
      <c r="K71" s="25" t="s">
        <v>834</v>
      </c>
      <c r="L71" s="25" t="s">
        <v>253</v>
      </c>
      <c r="M71" s="25">
        <v>8</v>
      </c>
      <c r="N71" s="25">
        <v>1</v>
      </c>
      <c r="O71" s="25">
        <f t="shared" si="3"/>
        <v>8</v>
      </c>
      <c r="P71" s="25" t="str">
        <f>VLOOKUP(O71,'TABLA DATOS'!$A$1:$B$65,2,FALSE)</f>
        <v>MEDIO</v>
      </c>
      <c r="Q71" s="52" t="s">
        <v>371</v>
      </c>
    </row>
    <row r="72" spans="1:17" ht="156.75" customHeight="1" x14ac:dyDescent="0.3">
      <c r="A72" s="199"/>
      <c r="B72" s="195" t="s">
        <v>77</v>
      </c>
      <c r="C72" s="195" t="s">
        <v>35</v>
      </c>
      <c r="D72" s="195" t="s">
        <v>71</v>
      </c>
      <c r="E72" s="25" t="s">
        <v>386</v>
      </c>
      <c r="F72" s="25" t="s">
        <v>202</v>
      </c>
      <c r="G72" s="25">
        <v>2</v>
      </c>
      <c r="H72" s="25">
        <v>8</v>
      </c>
      <c r="I72" s="25">
        <f t="shared" si="2"/>
        <v>16</v>
      </c>
      <c r="J72" s="25" t="str">
        <f>VLOOKUP(I72,'TABLA DATOS'!$A$1:$B$65,2,FALSE)</f>
        <v>ALTO</v>
      </c>
      <c r="K72" s="25" t="s">
        <v>835</v>
      </c>
      <c r="L72" s="25" t="s">
        <v>302</v>
      </c>
      <c r="M72" s="25">
        <v>2</v>
      </c>
      <c r="N72" s="25">
        <v>4</v>
      </c>
      <c r="O72" s="25">
        <f t="shared" si="3"/>
        <v>8</v>
      </c>
      <c r="P72" s="25" t="str">
        <f>VLOOKUP(O72,'TABLA DATOS'!$A$1:$B$65,2,FALSE)</f>
        <v>MEDIO</v>
      </c>
      <c r="Q72" s="51" t="s">
        <v>338</v>
      </c>
    </row>
    <row r="73" spans="1:17" ht="87" customHeight="1" x14ac:dyDescent="0.3">
      <c r="A73" s="199"/>
      <c r="B73" s="195"/>
      <c r="C73" s="195"/>
      <c r="D73" s="195"/>
      <c r="E73" s="25" t="s">
        <v>453</v>
      </c>
      <c r="F73" s="25" t="s">
        <v>203</v>
      </c>
      <c r="G73" s="25">
        <v>4</v>
      </c>
      <c r="H73" s="25">
        <v>4</v>
      </c>
      <c r="I73" s="25">
        <f t="shared" si="2"/>
        <v>16</v>
      </c>
      <c r="J73" s="25" t="str">
        <f>VLOOKUP(I73,'TABLA DATOS'!$A$1:$B$65,2,FALSE)</f>
        <v>ALTO</v>
      </c>
      <c r="K73" s="25" t="s">
        <v>835</v>
      </c>
      <c r="L73" s="25" t="s">
        <v>370</v>
      </c>
      <c r="M73" s="25">
        <v>4</v>
      </c>
      <c r="N73" s="25">
        <v>2</v>
      </c>
      <c r="O73" s="25">
        <f t="shared" si="3"/>
        <v>8</v>
      </c>
      <c r="P73" s="25" t="str">
        <f>VLOOKUP(O73,'TABLA DATOS'!$A$1:$B$65,2,FALSE)</f>
        <v>MEDIO</v>
      </c>
      <c r="Q73" s="52" t="s">
        <v>340</v>
      </c>
    </row>
    <row r="74" spans="1:17" ht="84.75" customHeight="1" x14ac:dyDescent="0.3">
      <c r="A74" s="199"/>
      <c r="B74" s="195"/>
      <c r="C74" s="195"/>
      <c r="D74" s="195"/>
      <c r="E74" s="25" t="s">
        <v>457</v>
      </c>
      <c r="F74" s="25" t="s">
        <v>203</v>
      </c>
      <c r="G74" s="25">
        <v>4</v>
      </c>
      <c r="H74" s="25">
        <v>4</v>
      </c>
      <c r="I74" s="25">
        <f t="shared" si="2"/>
        <v>16</v>
      </c>
      <c r="J74" s="25" t="str">
        <f>VLOOKUP(I74,'TABLA DATOS'!$A$1:$B$65,2,FALSE)</f>
        <v>ALTO</v>
      </c>
      <c r="K74" s="25" t="s">
        <v>835</v>
      </c>
      <c r="L74" s="25" t="s">
        <v>303</v>
      </c>
      <c r="M74" s="25">
        <v>4</v>
      </c>
      <c r="N74" s="25">
        <v>2</v>
      </c>
      <c r="O74" s="25">
        <f t="shared" si="3"/>
        <v>8</v>
      </c>
      <c r="P74" s="25" t="str">
        <f>VLOOKUP(O74,'TABLA DATOS'!$A$1:$B$65,2,FALSE)</f>
        <v>MEDIO</v>
      </c>
      <c r="Q74" s="52" t="s">
        <v>341</v>
      </c>
    </row>
    <row r="75" spans="1:17" ht="69" customHeight="1" x14ac:dyDescent="0.3">
      <c r="A75" s="199"/>
      <c r="B75" s="195"/>
      <c r="C75" s="195"/>
      <c r="D75" s="195"/>
      <c r="E75" s="25" t="s">
        <v>450</v>
      </c>
      <c r="F75" s="25" t="s">
        <v>195</v>
      </c>
      <c r="G75" s="25">
        <v>2</v>
      </c>
      <c r="H75" s="25">
        <v>8</v>
      </c>
      <c r="I75" s="25">
        <f t="shared" si="2"/>
        <v>16</v>
      </c>
      <c r="J75" s="25" t="str">
        <f>VLOOKUP(I75,'TABLA DATOS'!$A$1:$B$65,2,FALSE)</f>
        <v>ALTO</v>
      </c>
      <c r="K75" s="25" t="s">
        <v>835</v>
      </c>
      <c r="L75" s="25" t="s">
        <v>640</v>
      </c>
      <c r="M75" s="25">
        <v>2</v>
      </c>
      <c r="N75" s="25">
        <v>4</v>
      </c>
      <c r="O75" s="25">
        <f t="shared" si="3"/>
        <v>8</v>
      </c>
      <c r="P75" s="25" t="str">
        <f>VLOOKUP(O75,'TABLA DATOS'!$A$1:$B$65,2,FALSE)</f>
        <v>MEDIO</v>
      </c>
      <c r="Q75" s="52" t="s">
        <v>373</v>
      </c>
    </row>
    <row r="76" spans="1:17" ht="47.25" customHeight="1" x14ac:dyDescent="0.3">
      <c r="A76" s="199"/>
      <c r="B76" s="195"/>
      <c r="C76" s="195"/>
      <c r="D76" s="195"/>
      <c r="E76" s="25" t="s">
        <v>422</v>
      </c>
      <c r="F76" s="25" t="s">
        <v>206</v>
      </c>
      <c r="G76" s="25">
        <v>2</v>
      </c>
      <c r="H76" s="25">
        <v>4</v>
      </c>
      <c r="I76" s="25">
        <f t="shared" si="2"/>
        <v>8</v>
      </c>
      <c r="J76" s="25" t="str">
        <f>VLOOKUP(I76,'TABLA DATOS'!$A$1:$B$65,2,FALSE)</f>
        <v>MEDIO</v>
      </c>
      <c r="K76" s="25" t="s">
        <v>835</v>
      </c>
      <c r="L76" s="25" t="s">
        <v>645</v>
      </c>
      <c r="M76" s="25">
        <v>2</v>
      </c>
      <c r="N76" s="25">
        <v>2</v>
      </c>
      <c r="O76" s="25">
        <f t="shared" si="3"/>
        <v>4</v>
      </c>
      <c r="P76" s="25" t="str">
        <f>VLOOKUP(O76,'TABLA DATOS'!$A$1:$B$65,2,FALSE)</f>
        <v>BAJO</v>
      </c>
      <c r="Q76" s="52" t="s">
        <v>339</v>
      </c>
    </row>
    <row r="77" spans="1:17" ht="54" customHeight="1" x14ac:dyDescent="0.3">
      <c r="A77" s="199"/>
      <c r="B77" s="195"/>
      <c r="C77" s="195"/>
      <c r="D77" s="195"/>
      <c r="E77" s="25" t="s">
        <v>417</v>
      </c>
      <c r="F77" s="25" t="s">
        <v>132</v>
      </c>
      <c r="G77" s="25">
        <v>8</v>
      </c>
      <c r="H77" s="25">
        <v>2</v>
      </c>
      <c r="I77" s="25">
        <f t="shared" si="2"/>
        <v>16</v>
      </c>
      <c r="J77" s="25" t="str">
        <f>VLOOKUP(I77,'TABLA DATOS'!$A$1:$B$65,2,FALSE)</f>
        <v>ALTO</v>
      </c>
      <c r="K77" s="25" t="s">
        <v>837</v>
      </c>
      <c r="L77" s="25" t="s">
        <v>253</v>
      </c>
      <c r="M77" s="25">
        <v>8</v>
      </c>
      <c r="N77" s="25">
        <v>1</v>
      </c>
      <c r="O77" s="25">
        <f t="shared" si="3"/>
        <v>8</v>
      </c>
      <c r="P77" s="25" t="str">
        <f>VLOOKUP(O77,'TABLA DATOS'!$A$1:$B$65,2,FALSE)</f>
        <v>MEDIO</v>
      </c>
      <c r="Q77" s="52" t="s">
        <v>371</v>
      </c>
    </row>
    <row r="78" spans="1:17" ht="54" customHeight="1" x14ac:dyDescent="0.3">
      <c r="A78" s="199"/>
      <c r="B78" s="195"/>
      <c r="C78" s="195"/>
      <c r="D78" s="195"/>
      <c r="E78" s="25" t="s">
        <v>251</v>
      </c>
      <c r="F78" s="25" t="s">
        <v>132</v>
      </c>
      <c r="G78" s="25">
        <v>4</v>
      </c>
      <c r="H78" s="25">
        <v>2</v>
      </c>
      <c r="I78" s="25">
        <f t="shared" si="2"/>
        <v>8</v>
      </c>
      <c r="J78" s="25" t="str">
        <f>VLOOKUP(I78,'TABLA DATOS'!$A$1:$B$65,2,FALSE)</f>
        <v>MEDIO</v>
      </c>
      <c r="K78" s="25" t="s">
        <v>837</v>
      </c>
      <c r="L78" s="25" t="s">
        <v>254</v>
      </c>
      <c r="M78" s="25">
        <v>4</v>
      </c>
      <c r="N78" s="25">
        <v>1</v>
      </c>
      <c r="O78" s="25">
        <f t="shared" si="3"/>
        <v>4</v>
      </c>
      <c r="P78" s="25" t="str">
        <f>VLOOKUP(O78,'TABLA DATOS'!$A$1:$B$65,2,FALSE)</f>
        <v>BAJO</v>
      </c>
      <c r="Q78" s="52" t="s">
        <v>371</v>
      </c>
    </row>
    <row r="79" spans="1:17" ht="36.75" customHeight="1" x14ac:dyDescent="0.3">
      <c r="A79" s="199"/>
      <c r="B79" s="196" t="s">
        <v>78</v>
      </c>
      <c r="C79" s="195" t="s">
        <v>35</v>
      </c>
      <c r="D79" s="195" t="s">
        <v>71</v>
      </c>
      <c r="E79" s="197" t="s">
        <v>388</v>
      </c>
      <c r="F79" s="30" t="s">
        <v>395</v>
      </c>
      <c r="G79" s="25">
        <v>2</v>
      </c>
      <c r="H79" s="25">
        <v>4</v>
      </c>
      <c r="I79" s="25">
        <f t="shared" si="2"/>
        <v>8</v>
      </c>
      <c r="J79" s="25" t="str">
        <f>VLOOKUP(I79,'TABLA DATOS'!$A$1:$B$65,2,FALSE)</f>
        <v>MEDIO</v>
      </c>
      <c r="K79" s="25" t="s">
        <v>838</v>
      </c>
      <c r="L79" s="195" t="s">
        <v>423</v>
      </c>
      <c r="M79" s="25">
        <v>2</v>
      </c>
      <c r="N79" s="25">
        <v>2</v>
      </c>
      <c r="O79" s="25">
        <f t="shared" si="3"/>
        <v>4</v>
      </c>
      <c r="P79" s="25" t="str">
        <f>VLOOKUP(O79,'TABLA DATOS'!$A$1:$B$65,2,FALSE)</f>
        <v>BAJO</v>
      </c>
      <c r="Q79" s="51" t="s">
        <v>342</v>
      </c>
    </row>
    <row r="80" spans="1:17" ht="28.8" x14ac:dyDescent="0.3">
      <c r="A80" s="199"/>
      <c r="B80" s="196"/>
      <c r="C80" s="195"/>
      <c r="D80" s="195"/>
      <c r="E80" s="197"/>
      <c r="F80" s="29" t="s">
        <v>424</v>
      </c>
      <c r="G80" s="25">
        <v>2</v>
      </c>
      <c r="H80" s="25">
        <v>4</v>
      </c>
      <c r="I80" s="25">
        <f t="shared" si="2"/>
        <v>8</v>
      </c>
      <c r="J80" s="25" t="str">
        <f>VLOOKUP(I80,'TABLA DATOS'!$A$1:$B$65,2,FALSE)</f>
        <v>MEDIO</v>
      </c>
      <c r="K80" s="25" t="s">
        <v>838</v>
      </c>
      <c r="L80" s="195"/>
      <c r="M80" s="25">
        <v>2</v>
      </c>
      <c r="N80" s="25">
        <v>2</v>
      </c>
      <c r="O80" s="25">
        <f t="shared" si="3"/>
        <v>4</v>
      </c>
      <c r="P80" s="25" t="str">
        <f>VLOOKUP(O80,'TABLA DATOS'!$A$1:$B$65,2,FALSE)</f>
        <v>BAJO</v>
      </c>
      <c r="Q80" s="51" t="s">
        <v>342</v>
      </c>
    </row>
    <row r="81" spans="1:17" ht="36" customHeight="1" x14ac:dyDescent="0.3">
      <c r="A81" s="199"/>
      <c r="B81" s="196"/>
      <c r="C81" s="195"/>
      <c r="D81" s="195"/>
      <c r="E81" s="197"/>
      <c r="F81" s="30" t="s">
        <v>238</v>
      </c>
      <c r="G81" s="25">
        <v>1</v>
      </c>
      <c r="H81" s="25">
        <v>4</v>
      </c>
      <c r="I81" s="25">
        <f t="shared" si="2"/>
        <v>4</v>
      </c>
      <c r="J81" s="25" t="str">
        <f>VLOOKUP(I81,'TABLA DATOS'!$A$1:$B$65,2,FALSE)</f>
        <v>BAJO</v>
      </c>
      <c r="K81" s="25" t="s">
        <v>838</v>
      </c>
      <c r="L81" s="195"/>
      <c r="M81" s="25">
        <v>1</v>
      </c>
      <c r="N81" s="25">
        <v>2</v>
      </c>
      <c r="O81" s="25">
        <f t="shared" si="3"/>
        <v>2</v>
      </c>
      <c r="P81" s="25" t="str">
        <f>VLOOKUP(O81,'TABLA DATOS'!$A$1:$B$65,2,FALSE)</f>
        <v>BAJO</v>
      </c>
      <c r="Q81" s="51" t="s">
        <v>342</v>
      </c>
    </row>
    <row r="82" spans="1:17" ht="36" customHeight="1" x14ac:dyDescent="0.3">
      <c r="A82" s="199"/>
      <c r="B82" s="196"/>
      <c r="C82" s="195"/>
      <c r="D82" s="195"/>
      <c r="E82" s="30" t="s">
        <v>397</v>
      </c>
      <c r="F82" s="30" t="s">
        <v>398</v>
      </c>
      <c r="G82" s="25">
        <v>2</v>
      </c>
      <c r="H82" s="25">
        <v>4</v>
      </c>
      <c r="I82" s="25">
        <f t="shared" si="2"/>
        <v>8</v>
      </c>
      <c r="J82" s="25" t="str">
        <f>VLOOKUP(I82,'TABLA DATOS'!$A$1:$B$65,2,FALSE)</f>
        <v>MEDIO</v>
      </c>
      <c r="K82" s="25" t="s">
        <v>833</v>
      </c>
      <c r="L82" s="25" t="s">
        <v>663</v>
      </c>
      <c r="M82" s="25">
        <v>2</v>
      </c>
      <c r="N82" s="25">
        <v>2</v>
      </c>
      <c r="O82" s="25">
        <f t="shared" si="3"/>
        <v>4</v>
      </c>
      <c r="P82" s="25" t="str">
        <f>VLOOKUP(O82,'TABLA DATOS'!$A$1:$B$65,2,FALSE)</f>
        <v>BAJO</v>
      </c>
      <c r="Q82" s="52" t="s">
        <v>373</v>
      </c>
    </row>
    <row r="83" spans="1:17" ht="75.75" customHeight="1" x14ac:dyDescent="0.3">
      <c r="A83" s="199"/>
      <c r="B83" s="196"/>
      <c r="C83" s="195"/>
      <c r="D83" s="195"/>
      <c r="E83" s="25" t="s">
        <v>450</v>
      </c>
      <c r="F83" s="25" t="s">
        <v>195</v>
      </c>
      <c r="G83" s="25">
        <v>1</v>
      </c>
      <c r="H83" s="25">
        <v>8</v>
      </c>
      <c r="I83" s="25">
        <f t="shared" si="2"/>
        <v>8</v>
      </c>
      <c r="J83" s="25" t="str">
        <f>VLOOKUP(I83,'TABLA DATOS'!$A$1:$B$65,2,FALSE)</f>
        <v>MEDIO</v>
      </c>
      <c r="K83" s="25" t="s">
        <v>835</v>
      </c>
      <c r="L83" s="25" t="s">
        <v>640</v>
      </c>
      <c r="M83" s="25">
        <v>1</v>
      </c>
      <c r="N83" s="25">
        <v>4</v>
      </c>
      <c r="O83" s="25">
        <f t="shared" si="3"/>
        <v>4</v>
      </c>
      <c r="P83" s="25" t="str">
        <f>VLOOKUP(O83,'TABLA DATOS'!$A$1:$B$65,2,FALSE)</f>
        <v>BAJO</v>
      </c>
      <c r="Q83" s="52" t="s">
        <v>373</v>
      </c>
    </row>
    <row r="84" spans="1:17" ht="62.25" customHeight="1" x14ac:dyDescent="0.3">
      <c r="A84" s="199"/>
      <c r="B84" s="196"/>
      <c r="C84" s="195"/>
      <c r="D84" s="195"/>
      <c r="E84" s="25" t="s">
        <v>458</v>
      </c>
      <c r="F84" s="25" t="s">
        <v>396</v>
      </c>
      <c r="G84" s="25">
        <v>2</v>
      </c>
      <c r="H84" s="25">
        <v>2</v>
      </c>
      <c r="I84" s="25">
        <f t="shared" si="2"/>
        <v>4</v>
      </c>
      <c r="J84" s="25" t="str">
        <f>VLOOKUP(I84,'TABLA DATOS'!$A$1:$B$65,2,FALSE)</f>
        <v>BAJO</v>
      </c>
      <c r="K84" s="25" t="s">
        <v>839</v>
      </c>
      <c r="L84" s="25" t="s">
        <v>646</v>
      </c>
      <c r="M84" s="25">
        <v>2</v>
      </c>
      <c r="N84" s="25">
        <v>1</v>
      </c>
      <c r="O84" s="25">
        <f t="shared" si="3"/>
        <v>2</v>
      </c>
      <c r="P84" s="25" t="str">
        <f>VLOOKUP(O84,'TABLA DATOS'!$A$1:$B$65,2,FALSE)</f>
        <v>BAJO</v>
      </c>
      <c r="Q84" s="52" t="s">
        <v>371</v>
      </c>
    </row>
    <row r="85" spans="1:17" ht="62.25" customHeight="1" x14ac:dyDescent="0.3">
      <c r="A85" s="199"/>
      <c r="B85" s="196"/>
      <c r="C85" s="195"/>
      <c r="D85" s="195"/>
      <c r="E85" s="25" t="s">
        <v>399</v>
      </c>
      <c r="F85" s="25" t="s">
        <v>396</v>
      </c>
      <c r="G85" s="25">
        <v>2</v>
      </c>
      <c r="H85" s="25">
        <v>2</v>
      </c>
      <c r="I85" s="25">
        <f t="shared" si="2"/>
        <v>4</v>
      </c>
      <c r="J85" s="25" t="str">
        <f>VLOOKUP(I85,'TABLA DATOS'!$A$1:$B$65,2,FALSE)</f>
        <v>BAJO</v>
      </c>
      <c r="K85" s="25" t="s">
        <v>839</v>
      </c>
      <c r="L85" s="25" t="s">
        <v>400</v>
      </c>
      <c r="M85" s="25">
        <v>2</v>
      </c>
      <c r="N85" s="25">
        <v>1</v>
      </c>
      <c r="O85" s="25">
        <f t="shared" si="3"/>
        <v>2</v>
      </c>
      <c r="P85" s="25" t="str">
        <f>VLOOKUP(O85,'TABLA DATOS'!$A$1:$B$65,2,FALSE)</f>
        <v>BAJO</v>
      </c>
      <c r="Q85" s="52" t="s">
        <v>355</v>
      </c>
    </row>
    <row r="86" spans="1:17" ht="51" customHeight="1" x14ac:dyDescent="0.3">
      <c r="A86" s="199"/>
      <c r="B86" s="196"/>
      <c r="C86" s="195"/>
      <c r="D86" s="195"/>
      <c r="E86" s="25" t="s">
        <v>251</v>
      </c>
      <c r="F86" s="25" t="s">
        <v>132</v>
      </c>
      <c r="G86" s="25">
        <v>4</v>
      </c>
      <c r="H86" s="25">
        <v>2</v>
      </c>
      <c r="I86" s="25">
        <f t="shared" si="2"/>
        <v>8</v>
      </c>
      <c r="J86" s="25" t="str">
        <f>VLOOKUP(I86,'TABLA DATOS'!$A$1:$B$65,2,FALSE)</f>
        <v>MEDIO</v>
      </c>
      <c r="K86" s="25" t="s">
        <v>834</v>
      </c>
      <c r="L86" s="25" t="s">
        <v>254</v>
      </c>
      <c r="M86" s="25">
        <v>4</v>
      </c>
      <c r="N86" s="25">
        <v>1</v>
      </c>
      <c r="O86" s="25">
        <f t="shared" si="3"/>
        <v>4</v>
      </c>
      <c r="P86" s="25" t="str">
        <f>VLOOKUP(O86,'TABLA DATOS'!$A$1:$B$65,2,FALSE)</f>
        <v>BAJO</v>
      </c>
      <c r="Q86" s="52" t="s">
        <v>371</v>
      </c>
    </row>
    <row r="87" spans="1:17" ht="60.75" customHeight="1" x14ac:dyDescent="0.3">
      <c r="A87" s="199"/>
      <c r="B87" s="195" t="s">
        <v>79</v>
      </c>
      <c r="C87" s="195" t="s">
        <v>35</v>
      </c>
      <c r="D87" s="195" t="s">
        <v>71</v>
      </c>
      <c r="E87" s="197" t="s">
        <v>425</v>
      </c>
      <c r="F87" s="25" t="s">
        <v>235</v>
      </c>
      <c r="G87" s="25">
        <v>2</v>
      </c>
      <c r="H87" s="25">
        <v>4</v>
      </c>
      <c r="I87" s="25">
        <f t="shared" si="2"/>
        <v>8</v>
      </c>
      <c r="J87" s="25" t="str">
        <f>VLOOKUP(I87,'TABLA DATOS'!$A$1:$B$65,2,FALSE)</f>
        <v>MEDIO</v>
      </c>
      <c r="K87" s="25" t="s">
        <v>833</v>
      </c>
      <c r="L87" s="25" t="s">
        <v>426</v>
      </c>
      <c r="M87" s="25">
        <v>2</v>
      </c>
      <c r="N87" s="25">
        <v>2</v>
      </c>
      <c r="O87" s="25">
        <f t="shared" si="3"/>
        <v>4</v>
      </c>
      <c r="P87" s="25" t="str">
        <f>VLOOKUP(O87,'TABLA DATOS'!$A$1:$B$65,2,FALSE)</f>
        <v>BAJO</v>
      </c>
      <c r="Q87" s="51" t="s">
        <v>343</v>
      </c>
    </row>
    <row r="88" spans="1:17" x14ac:dyDescent="0.3">
      <c r="A88" s="199"/>
      <c r="B88" s="195"/>
      <c r="C88" s="195"/>
      <c r="D88" s="195"/>
      <c r="E88" s="197"/>
      <c r="F88" s="25" t="s">
        <v>236</v>
      </c>
      <c r="G88" s="25">
        <v>2</v>
      </c>
      <c r="H88" s="25">
        <v>4</v>
      </c>
      <c r="I88" s="25">
        <f t="shared" si="2"/>
        <v>8</v>
      </c>
      <c r="J88" s="25" t="str">
        <f>VLOOKUP(I88,'TABLA DATOS'!$A$1:$B$65,2,FALSE)</f>
        <v>MEDIO</v>
      </c>
      <c r="K88" s="25" t="s">
        <v>818</v>
      </c>
      <c r="L88" s="25" t="s">
        <v>185</v>
      </c>
      <c r="M88" s="25">
        <v>2</v>
      </c>
      <c r="N88" s="25">
        <v>2</v>
      </c>
      <c r="O88" s="25">
        <f t="shared" si="3"/>
        <v>4</v>
      </c>
      <c r="P88" s="25" t="str">
        <f>VLOOKUP(O88,'TABLA DATOS'!$A$1:$B$65,2,FALSE)</f>
        <v>BAJO</v>
      </c>
      <c r="Q88" s="52" t="s">
        <v>340</v>
      </c>
    </row>
    <row r="89" spans="1:17" ht="78.75" customHeight="1" x14ac:dyDescent="0.3">
      <c r="A89" s="199"/>
      <c r="B89" s="195"/>
      <c r="C89" s="195"/>
      <c r="D89" s="195"/>
      <c r="E89" s="197"/>
      <c r="F89" s="25" t="s">
        <v>206</v>
      </c>
      <c r="G89" s="25">
        <v>2</v>
      </c>
      <c r="H89" s="25">
        <v>4</v>
      </c>
      <c r="I89" s="25">
        <f t="shared" si="2"/>
        <v>8</v>
      </c>
      <c r="J89" s="25" t="str">
        <f>VLOOKUP(I89,'TABLA DATOS'!$A$1:$B$65,2,FALSE)</f>
        <v>MEDIO</v>
      </c>
      <c r="K89" s="25" t="s">
        <v>839</v>
      </c>
      <c r="L89" s="25" t="s">
        <v>304</v>
      </c>
      <c r="M89" s="25">
        <v>2</v>
      </c>
      <c r="N89" s="25">
        <v>2</v>
      </c>
      <c r="O89" s="25">
        <f t="shared" si="3"/>
        <v>4</v>
      </c>
      <c r="P89" s="25" t="str">
        <f>VLOOKUP(O89,'TABLA DATOS'!$A$1:$B$65,2,FALSE)</f>
        <v>BAJO</v>
      </c>
      <c r="Q89" s="52" t="s">
        <v>339</v>
      </c>
    </row>
    <row r="90" spans="1:17" ht="90.75" customHeight="1" x14ac:dyDescent="0.3">
      <c r="A90" s="199"/>
      <c r="B90" s="195"/>
      <c r="C90" s="195"/>
      <c r="D90" s="195"/>
      <c r="E90" s="30" t="s">
        <v>459</v>
      </c>
      <c r="F90" s="25" t="s">
        <v>206</v>
      </c>
      <c r="G90" s="25">
        <v>2</v>
      </c>
      <c r="H90" s="25">
        <v>8</v>
      </c>
      <c r="I90" s="25">
        <f t="shared" si="2"/>
        <v>16</v>
      </c>
      <c r="J90" s="25" t="str">
        <f>VLOOKUP(I90,'TABLA DATOS'!$A$1:$B$65,2,FALSE)</f>
        <v>ALTO</v>
      </c>
      <c r="K90" s="25" t="s">
        <v>839</v>
      </c>
      <c r="L90" s="25" t="s">
        <v>305</v>
      </c>
      <c r="M90" s="25">
        <v>2</v>
      </c>
      <c r="N90" s="25">
        <v>4</v>
      </c>
      <c r="O90" s="25">
        <f t="shared" si="3"/>
        <v>8</v>
      </c>
      <c r="P90" s="25" t="str">
        <f>VLOOKUP(O90,'TABLA DATOS'!$A$1:$B$65,2,FALSE)</f>
        <v>MEDIO</v>
      </c>
      <c r="Q90" s="51" t="s">
        <v>342</v>
      </c>
    </row>
    <row r="91" spans="1:17" ht="66.75" customHeight="1" x14ac:dyDescent="0.3">
      <c r="A91" s="199"/>
      <c r="B91" s="195"/>
      <c r="C91" s="195"/>
      <c r="D91" s="195"/>
      <c r="E91" s="25" t="s">
        <v>205</v>
      </c>
      <c r="F91" s="25" t="s">
        <v>204</v>
      </c>
      <c r="G91" s="25">
        <v>2</v>
      </c>
      <c r="H91" s="25">
        <v>4</v>
      </c>
      <c r="I91" s="25">
        <f t="shared" si="2"/>
        <v>8</v>
      </c>
      <c r="J91" s="25" t="str">
        <f>VLOOKUP(I91,'TABLA DATOS'!$A$1:$B$65,2,FALSE)</f>
        <v>MEDIO</v>
      </c>
      <c r="K91" s="25" t="s">
        <v>818</v>
      </c>
      <c r="L91" s="25" t="s">
        <v>626</v>
      </c>
      <c r="M91" s="25">
        <v>2</v>
      </c>
      <c r="N91" s="25">
        <v>2</v>
      </c>
      <c r="O91" s="25">
        <f t="shared" si="3"/>
        <v>4</v>
      </c>
      <c r="P91" s="25" t="str">
        <f>VLOOKUP(O91,'TABLA DATOS'!$A$1:$B$65,2,FALSE)</f>
        <v>BAJO</v>
      </c>
      <c r="Q91" s="52" t="s">
        <v>340</v>
      </c>
    </row>
    <row r="92" spans="1:17" ht="75" customHeight="1" x14ac:dyDescent="0.3">
      <c r="A92" s="199"/>
      <c r="B92" s="195"/>
      <c r="C92" s="195"/>
      <c r="D92" s="195"/>
      <c r="E92" s="25" t="s">
        <v>387</v>
      </c>
      <c r="F92" s="25" t="s">
        <v>147</v>
      </c>
      <c r="G92" s="25">
        <v>8</v>
      </c>
      <c r="H92" s="25">
        <v>2</v>
      </c>
      <c r="I92" s="25">
        <f t="shared" si="2"/>
        <v>16</v>
      </c>
      <c r="J92" s="25" t="str">
        <f>VLOOKUP(I92,'TABLA DATOS'!$A$1:$B$65,2,FALSE)</f>
        <v>ALTO</v>
      </c>
      <c r="K92" s="25" t="s">
        <v>818</v>
      </c>
      <c r="L92" s="25" t="s">
        <v>299</v>
      </c>
      <c r="M92" s="25">
        <v>8</v>
      </c>
      <c r="N92" s="25">
        <v>1</v>
      </c>
      <c r="O92" s="25">
        <f t="shared" si="3"/>
        <v>8</v>
      </c>
      <c r="P92" s="25" t="str">
        <f>VLOOKUP(O92,'TABLA DATOS'!$A$1:$B$65,2,FALSE)</f>
        <v>MEDIO</v>
      </c>
      <c r="Q92" s="52" t="s">
        <v>340</v>
      </c>
    </row>
    <row r="93" spans="1:17" ht="78" customHeight="1" x14ac:dyDescent="0.3">
      <c r="A93" s="199"/>
      <c r="B93" s="195"/>
      <c r="C93" s="195"/>
      <c r="D93" s="195"/>
      <c r="E93" s="25" t="s">
        <v>427</v>
      </c>
      <c r="F93" s="25" t="s">
        <v>452</v>
      </c>
      <c r="G93" s="25">
        <v>1</v>
      </c>
      <c r="H93" s="25">
        <v>8</v>
      </c>
      <c r="I93" s="25">
        <f t="shared" si="2"/>
        <v>8</v>
      </c>
      <c r="J93" s="25" t="str">
        <f>VLOOKUP(I93,'TABLA DATOS'!$A$1:$B$65,2,FALSE)</f>
        <v>MEDIO</v>
      </c>
      <c r="K93" s="25" t="s">
        <v>835</v>
      </c>
      <c r="L93" s="25" t="s">
        <v>300</v>
      </c>
      <c r="M93" s="25">
        <v>1</v>
      </c>
      <c r="N93" s="25">
        <v>4</v>
      </c>
      <c r="O93" s="25">
        <f t="shared" si="3"/>
        <v>4</v>
      </c>
      <c r="P93" s="25" t="str">
        <f>VLOOKUP(O93,'TABLA DATOS'!$A$1:$B$65,2,FALSE)</f>
        <v>BAJO</v>
      </c>
      <c r="Q93" s="51" t="s">
        <v>375</v>
      </c>
    </row>
    <row r="94" spans="1:17" ht="81.75" customHeight="1" x14ac:dyDescent="0.3">
      <c r="A94" s="199"/>
      <c r="B94" s="195"/>
      <c r="C94" s="195"/>
      <c r="D94" s="195"/>
      <c r="E94" s="25" t="s">
        <v>401</v>
      </c>
      <c r="F94" s="25" t="s">
        <v>191</v>
      </c>
      <c r="G94" s="25">
        <v>4</v>
      </c>
      <c r="H94" s="25">
        <v>4</v>
      </c>
      <c r="I94" s="25">
        <f t="shared" si="2"/>
        <v>16</v>
      </c>
      <c r="J94" s="25" t="str">
        <f>VLOOKUP(I94,'TABLA DATOS'!$A$1:$B$65,2,FALSE)</f>
        <v>ALTO</v>
      </c>
      <c r="K94" s="25" t="s">
        <v>835</v>
      </c>
      <c r="L94" s="25" t="s">
        <v>624</v>
      </c>
      <c r="M94" s="25">
        <v>4</v>
      </c>
      <c r="N94" s="25">
        <v>2</v>
      </c>
      <c r="O94" s="25">
        <f t="shared" si="3"/>
        <v>8</v>
      </c>
      <c r="P94" s="25" t="str">
        <f>VLOOKUP(O94,'TABLA DATOS'!$A$1:$B$65,2,FALSE)</f>
        <v>MEDIO</v>
      </c>
      <c r="Q94" s="51" t="s">
        <v>342</v>
      </c>
    </row>
    <row r="95" spans="1:17" ht="73.5" customHeight="1" x14ac:dyDescent="0.3">
      <c r="A95" s="199"/>
      <c r="B95" s="195"/>
      <c r="C95" s="195"/>
      <c r="D95" s="195"/>
      <c r="E95" s="25" t="s">
        <v>274</v>
      </c>
      <c r="F95" s="25" t="s">
        <v>192</v>
      </c>
      <c r="G95" s="25">
        <v>4</v>
      </c>
      <c r="H95" s="25">
        <v>4</v>
      </c>
      <c r="I95" s="25">
        <f t="shared" si="2"/>
        <v>16</v>
      </c>
      <c r="J95" s="25" t="str">
        <f>VLOOKUP(I95,'TABLA DATOS'!$A$1:$B$65,2,FALSE)</f>
        <v>ALTO</v>
      </c>
      <c r="K95" s="25" t="s">
        <v>835</v>
      </c>
      <c r="L95" s="25" t="s">
        <v>625</v>
      </c>
      <c r="M95" s="25">
        <v>4</v>
      </c>
      <c r="N95" s="25">
        <v>2</v>
      </c>
      <c r="O95" s="25">
        <f t="shared" si="3"/>
        <v>8</v>
      </c>
      <c r="P95" s="25" t="str">
        <f>VLOOKUP(O95,'TABLA DATOS'!$A$1:$B$65,2,FALSE)</f>
        <v>MEDIO</v>
      </c>
      <c r="Q95" s="51" t="s">
        <v>354</v>
      </c>
    </row>
    <row r="96" spans="1:17" ht="73.5" customHeight="1" x14ac:dyDescent="0.3">
      <c r="A96" s="199"/>
      <c r="B96" s="195"/>
      <c r="C96" s="195"/>
      <c r="D96" s="195"/>
      <c r="E96" s="25" t="s">
        <v>667</v>
      </c>
      <c r="F96" s="25" t="s">
        <v>668</v>
      </c>
      <c r="G96" s="25">
        <v>2</v>
      </c>
      <c r="H96" s="25">
        <v>2</v>
      </c>
      <c r="I96" s="25">
        <f t="shared" si="2"/>
        <v>4</v>
      </c>
      <c r="J96" s="25" t="str">
        <f>VLOOKUP(I96,'TABLA DATOS'!$A$1:$B$65,2,FALSE)</f>
        <v>BAJO</v>
      </c>
      <c r="K96" s="25" t="s">
        <v>835</v>
      </c>
      <c r="L96" s="25" t="s">
        <v>669</v>
      </c>
      <c r="M96" s="25">
        <v>2</v>
      </c>
      <c r="N96" s="25">
        <v>1</v>
      </c>
      <c r="O96" s="25">
        <f t="shared" si="3"/>
        <v>2</v>
      </c>
      <c r="P96" s="25" t="str">
        <f>VLOOKUP(O96,'TABLA DATOS'!$A$1:$B$65,2,FALSE)</f>
        <v>BAJO</v>
      </c>
      <c r="Q96" s="52" t="s">
        <v>340</v>
      </c>
    </row>
    <row r="97" spans="1:17" ht="42.75" customHeight="1" x14ac:dyDescent="0.3">
      <c r="A97" s="199"/>
      <c r="B97" s="195"/>
      <c r="C97" s="195"/>
      <c r="D97" s="195"/>
      <c r="E97" s="25" t="s">
        <v>251</v>
      </c>
      <c r="F97" s="25" t="s">
        <v>132</v>
      </c>
      <c r="G97" s="25">
        <v>4</v>
      </c>
      <c r="H97" s="25">
        <v>2</v>
      </c>
      <c r="I97" s="25">
        <f t="shared" si="2"/>
        <v>8</v>
      </c>
      <c r="J97" s="25" t="str">
        <f>VLOOKUP(I97,'TABLA DATOS'!$A$1:$B$65,2,FALSE)</f>
        <v>MEDIO</v>
      </c>
      <c r="K97" s="25" t="s">
        <v>834</v>
      </c>
      <c r="L97" s="25" t="s">
        <v>254</v>
      </c>
      <c r="M97" s="25">
        <v>4</v>
      </c>
      <c r="N97" s="25">
        <v>1</v>
      </c>
      <c r="O97" s="25">
        <f t="shared" si="3"/>
        <v>4</v>
      </c>
      <c r="P97" s="25" t="str">
        <f>VLOOKUP(O97,'TABLA DATOS'!$A$1:$B$65,2,FALSE)</f>
        <v>BAJO</v>
      </c>
      <c r="Q97" s="52" t="s">
        <v>371</v>
      </c>
    </row>
    <row r="98" spans="1:17" ht="43.5" customHeight="1" x14ac:dyDescent="0.3">
      <c r="A98" s="199"/>
      <c r="B98" s="195"/>
      <c r="C98" s="195"/>
      <c r="D98" s="195"/>
      <c r="E98" s="25" t="s">
        <v>418</v>
      </c>
      <c r="F98" s="25" t="s">
        <v>402</v>
      </c>
      <c r="G98" s="25">
        <v>8</v>
      </c>
      <c r="H98" s="25">
        <v>2</v>
      </c>
      <c r="I98" s="25">
        <f t="shared" si="2"/>
        <v>16</v>
      </c>
      <c r="J98" s="25" t="str">
        <f>VLOOKUP(I98,'TABLA DATOS'!$A$1:$B$65,2,FALSE)</f>
        <v>ALTO</v>
      </c>
      <c r="K98" s="25" t="s">
        <v>834</v>
      </c>
      <c r="L98" s="25" t="s">
        <v>253</v>
      </c>
      <c r="M98" s="25">
        <v>8</v>
      </c>
      <c r="N98" s="25">
        <v>1</v>
      </c>
      <c r="O98" s="25">
        <f t="shared" si="3"/>
        <v>8</v>
      </c>
      <c r="P98" s="25" t="str">
        <f>VLOOKUP(O98,'TABLA DATOS'!$A$1:$B$65,2,FALSE)</f>
        <v>MEDIO</v>
      </c>
      <c r="Q98" s="52" t="s">
        <v>371</v>
      </c>
    </row>
    <row r="99" spans="1:17" ht="75.75" customHeight="1" x14ac:dyDescent="0.3">
      <c r="A99" s="199"/>
      <c r="B99" s="195" t="s">
        <v>80</v>
      </c>
      <c r="C99" s="195" t="s">
        <v>35</v>
      </c>
      <c r="D99" s="195" t="s">
        <v>71</v>
      </c>
      <c r="E99" s="25" t="s">
        <v>205</v>
      </c>
      <c r="F99" s="25" t="s">
        <v>204</v>
      </c>
      <c r="G99" s="25">
        <v>2</v>
      </c>
      <c r="H99" s="25">
        <v>4</v>
      </c>
      <c r="I99" s="25">
        <f t="shared" si="2"/>
        <v>8</v>
      </c>
      <c r="J99" s="25" t="str">
        <f>VLOOKUP(I99,'TABLA DATOS'!$A$1:$B$65,2,FALSE)</f>
        <v>MEDIO</v>
      </c>
      <c r="K99" s="25" t="s">
        <v>818</v>
      </c>
      <c r="L99" s="25" t="s">
        <v>460</v>
      </c>
      <c r="M99" s="25">
        <v>2</v>
      </c>
      <c r="N99" s="25">
        <v>2</v>
      </c>
      <c r="O99" s="25">
        <f t="shared" si="3"/>
        <v>4</v>
      </c>
      <c r="P99" s="25" t="str">
        <f>VLOOKUP(O99,'TABLA DATOS'!$A$1:$B$65,2,FALSE)</f>
        <v>BAJO</v>
      </c>
      <c r="Q99" s="52" t="s">
        <v>340</v>
      </c>
    </row>
    <row r="100" spans="1:17" ht="78" customHeight="1" x14ac:dyDescent="0.3">
      <c r="A100" s="199"/>
      <c r="B100" s="195"/>
      <c r="C100" s="195"/>
      <c r="D100" s="195"/>
      <c r="E100" s="25" t="s">
        <v>450</v>
      </c>
      <c r="F100" s="25" t="s">
        <v>195</v>
      </c>
      <c r="G100" s="25">
        <v>1</v>
      </c>
      <c r="H100" s="25">
        <v>8</v>
      </c>
      <c r="I100" s="25">
        <f t="shared" si="2"/>
        <v>8</v>
      </c>
      <c r="J100" s="25" t="str">
        <f>VLOOKUP(I100,'TABLA DATOS'!$A$1:$B$65,2,FALSE)</f>
        <v>MEDIO</v>
      </c>
      <c r="K100" s="25" t="s">
        <v>835</v>
      </c>
      <c r="L100" s="25" t="s">
        <v>640</v>
      </c>
      <c r="M100" s="25">
        <v>1</v>
      </c>
      <c r="N100" s="25">
        <v>4</v>
      </c>
      <c r="O100" s="25">
        <f t="shared" si="3"/>
        <v>4</v>
      </c>
      <c r="P100" s="25" t="str">
        <f>VLOOKUP(O100,'TABLA DATOS'!$A$1:$B$65,2,FALSE)</f>
        <v>BAJO</v>
      </c>
      <c r="Q100" s="52" t="s">
        <v>373</v>
      </c>
    </row>
    <row r="101" spans="1:17" ht="60.75" customHeight="1" x14ac:dyDescent="0.3">
      <c r="A101" s="199"/>
      <c r="B101" s="195"/>
      <c r="C101" s="195"/>
      <c r="D101" s="195"/>
      <c r="E101" s="25" t="s">
        <v>387</v>
      </c>
      <c r="F101" s="25" t="s">
        <v>147</v>
      </c>
      <c r="G101" s="25">
        <v>8</v>
      </c>
      <c r="H101" s="25">
        <v>2</v>
      </c>
      <c r="I101" s="25">
        <f t="shared" si="2"/>
        <v>16</v>
      </c>
      <c r="J101" s="25" t="str">
        <f>VLOOKUP(I101,'TABLA DATOS'!$A$1:$B$65,2,FALSE)</f>
        <v>ALTO</v>
      </c>
      <c r="K101" s="25" t="s">
        <v>818</v>
      </c>
      <c r="L101" s="25" t="s">
        <v>239</v>
      </c>
      <c r="M101" s="25">
        <v>8</v>
      </c>
      <c r="N101" s="25">
        <v>1</v>
      </c>
      <c r="O101" s="25">
        <f t="shared" si="3"/>
        <v>8</v>
      </c>
      <c r="P101" s="25" t="str">
        <f>VLOOKUP(O101,'TABLA DATOS'!$A$1:$B$65,2,FALSE)</f>
        <v>MEDIO</v>
      </c>
      <c r="Q101" s="52" t="s">
        <v>340</v>
      </c>
    </row>
    <row r="102" spans="1:17" ht="76.5" customHeight="1" x14ac:dyDescent="0.3">
      <c r="A102" s="199"/>
      <c r="B102" s="195"/>
      <c r="C102" s="195"/>
      <c r="D102" s="195"/>
      <c r="E102" s="25" t="s">
        <v>427</v>
      </c>
      <c r="F102" s="25" t="s">
        <v>452</v>
      </c>
      <c r="G102" s="25">
        <v>1</v>
      </c>
      <c r="H102" s="25">
        <v>8</v>
      </c>
      <c r="I102" s="25">
        <f t="shared" si="2"/>
        <v>8</v>
      </c>
      <c r="J102" s="25" t="str">
        <f>VLOOKUP(I102,'TABLA DATOS'!$A$1:$B$65,2,FALSE)</f>
        <v>MEDIO</v>
      </c>
      <c r="K102" s="25" t="s">
        <v>835</v>
      </c>
      <c r="L102" s="25" t="s">
        <v>306</v>
      </c>
      <c r="M102" s="25">
        <v>1</v>
      </c>
      <c r="N102" s="25">
        <v>4</v>
      </c>
      <c r="O102" s="25">
        <f t="shared" si="3"/>
        <v>4</v>
      </c>
      <c r="P102" s="25" t="str">
        <f>VLOOKUP(O102,'TABLA DATOS'!$A$1:$B$65,2,FALSE)</f>
        <v>BAJO</v>
      </c>
      <c r="Q102" s="51" t="s">
        <v>375</v>
      </c>
    </row>
    <row r="103" spans="1:17" ht="61.5" customHeight="1" x14ac:dyDescent="0.3">
      <c r="A103" s="199"/>
      <c r="B103" s="195"/>
      <c r="C103" s="195"/>
      <c r="D103" s="195"/>
      <c r="E103" s="25" t="s">
        <v>401</v>
      </c>
      <c r="F103" s="25" t="s">
        <v>191</v>
      </c>
      <c r="G103" s="25">
        <v>4</v>
      </c>
      <c r="H103" s="25">
        <v>4</v>
      </c>
      <c r="I103" s="25">
        <f t="shared" si="2"/>
        <v>16</v>
      </c>
      <c r="J103" s="25" t="str">
        <f>VLOOKUP(I103,'TABLA DATOS'!$A$1:$B$65,2,FALSE)</f>
        <v>ALTO</v>
      </c>
      <c r="K103" s="25" t="s">
        <v>835</v>
      </c>
      <c r="L103" s="25" t="s">
        <v>624</v>
      </c>
      <c r="M103" s="25">
        <v>4</v>
      </c>
      <c r="N103" s="25">
        <v>2</v>
      </c>
      <c r="O103" s="25">
        <f t="shared" si="3"/>
        <v>8</v>
      </c>
      <c r="P103" s="25" t="str">
        <f>VLOOKUP(O103,'TABLA DATOS'!$A$1:$B$65,2,FALSE)</f>
        <v>MEDIO</v>
      </c>
      <c r="Q103" s="51" t="s">
        <v>342</v>
      </c>
    </row>
    <row r="104" spans="1:17" ht="79.5" customHeight="1" x14ac:dyDescent="0.3">
      <c r="A104" s="199"/>
      <c r="B104" s="195"/>
      <c r="C104" s="195"/>
      <c r="D104" s="195"/>
      <c r="E104" s="25" t="s">
        <v>403</v>
      </c>
      <c r="F104" s="25" t="s">
        <v>428</v>
      </c>
      <c r="G104" s="25">
        <v>8</v>
      </c>
      <c r="H104" s="25">
        <v>4</v>
      </c>
      <c r="I104" s="25">
        <f t="shared" si="2"/>
        <v>32</v>
      </c>
      <c r="J104" s="25" t="str">
        <f>VLOOKUP(I104,'TABLA DATOS'!$A$1:$B$65,2,FALSE)</f>
        <v>ALTO</v>
      </c>
      <c r="K104" s="25" t="s">
        <v>835</v>
      </c>
      <c r="L104" s="25" t="s">
        <v>625</v>
      </c>
      <c r="M104" s="25">
        <v>8</v>
      </c>
      <c r="N104" s="25">
        <v>2</v>
      </c>
      <c r="O104" s="25">
        <f t="shared" si="3"/>
        <v>16</v>
      </c>
      <c r="P104" s="25" t="str">
        <f>VLOOKUP(O104,'TABLA DATOS'!$A$1:$B$65,2,FALSE)</f>
        <v>ALTO</v>
      </c>
      <c r="Q104" s="51" t="s">
        <v>354</v>
      </c>
    </row>
    <row r="105" spans="1:17" ht="66" customHeight="1" x14ac:dyDescent="0.3">
      <c r="A105" s="199"/>
      <c r="B105" s="195"/>
      <c r="C105" s="195"/>
      <c r="D105" s="195"/>
      <c r="E105" s="25" t="s">
        <v>595</v>
      </c>
      <c r="F105" s="25" t="s">
        <v>428</v>
      </c>
      <c r="G105" s="25">
        <v>8</v>
      </c>
      <c r="H105" s="25">
        <v>4</v>
      </c>
      <c r="I105" s="25">
        <f t="shared" si="2"/>
        <v>32</v>
      </c>
      <c r="J105" s="25" t="str">
        <f>VLOOKUP(I105,'TABLA DATOS'!$A$1:$B$65,2,FALSE)</f>
        <v>ALTO</v>
      </c>
      <c r="K105" s="25" t="s">
        <v>835</v>
      </c>
      <c r="L105" s="25" t="s">
        <v>307</v>
      </c>
      <c r="M105" s="25">
        <v>8</v>
      </c>
      <c r="N105" s="25">
        <v>2</v>
      </c>
      <c r="O105" s="25">
        <f t="shared" si="3"/>
        <v>16</v>
      </c>
      <c r="P105" s="25" t="str">
        <f>VLOOKUP(O105,'TABLA DATOS'!$A$1:$B$65,2,FALSE)</f>
        <v>ALTO</v>
      </c>
      <c r="Q105" s="52" t="s">
        <v>344</v>
      </c>
    </row>
    <row r="106" spans="1:17" ht="66" customHeight="1" x14ac:dyDescent="0.3">
      <c r="A106" s="199"/>
      <c r="B106" s="195"/>
      <c r="C106" s="195"/>
      <c r="D106" s="195"/>
      <c r="E106" s="25" t="s">
        <v>670</v>
      </c>
      <c r="F106" s="25" t="s">
        <v>671</v>
      </c>
      <c r="G106" s="25">
        <v>2</v>
      </c>
      <c r="H106" s="25">
        <v>2</v>
      </c>
      <c r="I106" s="25">
        <f t="shared" si="2"/>
        <v>4</v>
      </c>
      <c r="J106" s="25" t="str">
        <f>VLOOKUP(I106,'TABLA DATOS'!$A$1:$B$65,2,FALSE)</f>
        <v>BAJO</v>
      </c>
      <c r="K106" s="25" t="s">
        <v>837</v>
      </c>
      <c r="L106" s="25" t="s">
        <v>672</v>
      </c>
      <c r="M106" s="25">
        <v>2</v>
      </c>
      <c r="N106" s="25">
        <v>1</v>
      </c>
      <c r="O106" s="25">
        <f t="shared" si="3"/>
        <v>2</v>
      </c>
      <c r="P106" s="25" t="str">
        <f>VLOOKUP(O106,'TABLA DATOS'!$A$1:$B$65,2,FALSE)</f>
        <v>BAJO</v>
      </c>
      <c r="Q106" s="51" t="s">
        <v>342</v>
      </c>
    </row>
    <row r="107" spans="1:17" ht="44.25" customHeight="1" x14ac:dyDescent="0.3">
      <c r="A107" s="199"/>
      <c r="B107" s="195"/>
      <c r="C107" s="195"/>
      <c r="D107" s="195"/>
      <c r="E107" s="25" t="s">
        <v>251</v>
      </c>
      <c r="F107" s="25" t="s">
        <v>132</v>
      </c>
      <c r="G107" s="25">
        <v>4</v>
      </c>
      <c r="H107" s="25">
        <v>1</v>
      </c>
      <c r="I107" s="25">
        <f t="shared" si="2"/>
        <v>4</v>
      </c>
      <c r="J107" s="25" t="str">
        <f>VLOOKUP(I107,'TABLA DATOS'!$A$1:$B$65,2,FALSE)</f>
        <v>BAJO</v>
      </c>
      <c r="K107" s="25" t="s">
        <v>837</v>
      </c>
      <c r="L107" s="25" t="s">
        <v>254</v>
      </c>
      <c r="M107" s="25">
        <v>4</v>
      </c>
      <c r="N107" s="25">
        <v>1</v>
      </c>
      <c r="O107" s="25">
        <f t="shared" si="3"/>
        <v>4</v>
      </c>
      <c r="P107" s="25" t="str">
        <f>VLOOKUP(O107,'TABLA DATOS'!$A$1:$B$65,2,FALSE)</f>
        <v>BAJO</v>
      </c>
      <c r="Q107" s="52" t="s">
        <v>371</v>
      </c>
    </row>
    <row r="108" spans="1:17" ht="33.75" customHeight="1" x14ac:dyDescent="0.3">
      <c r="A108" s="199"/>
      <c r="B108" s="195" t="s">
        <v>81</v>
      </c>
      <c r="C108" s="195" t="s">
        <v>35</v>
      </c>
      <c r="D108" s="195" t="s">
        <v>71</v>
      </c>
      <c r="E108" s="25" t="s">
        <v>145</v>
      </c>
      <c r="F108" s="25" t="s">
        <v>147</v>
      </c>
      <c r="G108" s="25">
        <v>8</v>
      </c>
      <c r="H108" s="25">
        <v>2</v>
      </c>
      <c r="I108" s="25">
        <f t="shared" si="2"/>
        <v>16</v>
      </c>
      <c r="J108" s="25" t="str">
        <f>VLOOKUP(I108,'TABLA DATOS'!$A$1:$B$65,2,FALSE)</f>
        <v>ALTO</v>
      </c>
      <c r="K108" s="25" t="s">
        <v>818</v>
      </c>
      <c r="L108" s="25" t="s">
        <v>180</v>
      </c>
      <c r="M108" s="25">
        <v>8</v>
      </c>
      <c r="N108" s="25">
        <v>1</v>
      </c>
      <c r="O108" s="25">
        <f t="shared" si="3"/>
        <v>8</v>
      </c>
      <c r="P108" s="25" t="str">
        <f>VLOOKUP(O108,'TABLA DATOS'!$A$1:$B$65,2,FALSE)</f>
        <v>MEDIO</v>
      </c>
      <c r="Q108" s="52" t="s">
        <v>340</v>
      </c>
    </row>
    <row r="109" spans="1:17" ht="30" customHeight="1" x14ac:dyDescent="0.3">
      <c r="A109" s="199"/>
      <c r="B109" s="195"/>
      <c r="C109" s="195"/>
      <c r="D109" s="195"/>
      <c r="E109" s="25" t="s">
        <v>181</v>
      </c>
      <c r="F109" s="25" t="s">
        <v>143</v>
      </c>
      <c r="G109" s="25">
        <v>2</v>
      </c>
      <c r="H109" s="25">
        <v>8</v>
      </c>
      <c r="I109" s="25">
        <f t="shared" si="2"/>
        <v>16</v>
      </c>
      <c r="J109" s="25" t="str">
        <f>VLOOKUP(I109,'TABLA DATOS'!$A$1:$B$65,2,FALSE)</f>
        <v>ALTO</v>
      </c>
      <c r="K109" s="25" t="s">
        <v>818</v>
      </c>
      <c r="L109" s="25" t="s">
        <v>149</v>
      </c>
      <c r="M109" s="25">
        <v>2</v>
      </c>
      <c r="N109" s="25">
        <v>4</v>
      </c>
      <c r="O109" s="25">
        <f t="shared" si="3"/>
        <v>8</v>
      </c>
      <c r="P109" s="25" t="str">
        <f>VLOOKUP(O109,'TABLA DATOS'!$A$1:$B$65,2,FALSE)</f>
        <v>MEDIO</v>
      </c>
      <c r="Q109" s="51" t="s">
        <v>345</v>
      </c>
    </row>
    <row r="110" spans="1:17" ht="62.25" customHeight="1" x14ac:dyDescent="0.3">
      <c r="A110" s="199"/>
      <c r="B110" s="195"/>
      <c r="C110" s="195"/>
      <c r="D110" s="195"/>
      <c r="E110" s="25" t="s">
        <v>450</v>
      </c>
      <c r="F110" s="25" t="s">
        <v>195</v>
      </c>
      <c r="G110" s="25">
        <v>1</v>
      </c>
      <c r="H110" s="25">
        <v>8</v>
      </c>
      <c r="I110" s="25">
        <f t="shared" si="2"/>
        <v>8</v>
      </c>
      <c r="J110" s="25" t="str">
        <f>VLOOKUP(I110,'TABLA DATOS'!$A$1:$B$65,2,FALSE)</f>
        <v>MEDIO</v>
      </c>
      <c r="K110" s="25" t="s">
        <v>835</v>
      </c>
      <c r="L110" s="25" t="s">
        <v>640</v>
      </c>
      <c r="M110" s="25">
        <v>1</v>
      </c>
      <c r="N110" s="25">
        <v>4</v>
      </c>
      <c r="O110" s="25">
        <f t="shared" si="3"/>
        <v>4</v>
      </c>
      <c r="P110" s="25" t="str">
        <f>VLOOKUP(O110,'TABLA DATOS'!$A$1:$B$65,2,FALSE)</f>
        <v>BAJO</v>
      </c>
      <c r="Q110" s="52" t="s">
        <v>373</v>
      </c>
    </row>
    <row r="111" spans="1:17" ht="59.25" customHeight="1" x14ac:dyDescent="0.3">
      <c r="A111" s="199"/>
      <c r="B111" s="195"/>
      <c r="C111" s="195"/>
      <c r="D111" s="195"/>
      <c r="E111" s="25" t="s">
        <v>384</v>
      </c>
      <c r="F111" s="25" t="s">
        <v>281</v>
      </c>
      <c r="G111" s="25">
        <v>1</v>
      </c>
      <c r="H111" s="25">
        <v>8</v>
      </c>
      <c r="I111" s="25">
        <f t="shared" si="2"/>
        <v>8</v>
      </c>
      <c r="J111" s="25" t="str">
        <f>VLOOKUP(I111,'TABLA DATOS'!$A$1:$B$65,2,FALSE)</f>
        <v>MEDIO</v>
      </c>
      <c r="K111" s="25" t="s">
        <v>839</v>
      </c>
      <c r="L111" s="25" t="s">
        <v>156</v>
      </c>
      <c r="M111" s="25">
        <v>1</v>
      </c>
      <c r="N111" s="25">
        <v>4</v>
      </c>
      <c r="O111" s="25">
        <f t="shared" si="3"/>
        <v>4</v>
      </c>
      <c r="P111" s="25" t="str">
        <f>VLOOKUP(O111,'TABLA DATOS'!$A$1:$B$65,2,FALSE)</f>
        <v>BAJO</v>
      </c>
      <c r="Q111" s="52" t="s">
        <v>339</v>
      </c>
    </row>
    <row r="112" spans="1:17" ht="43.5" customHeight="1" x14ac:dyDescent="0.3">
      <c r="A112" s="199"/>
      <c r="B112" s="195"/>
      <c r="C112" s="195"/>
      <c r="D112" s="195"/>
      <c r="E112" s="25" t="s">
        <v>186</v>
      </c>
      <c r="F112" s="25" t="s">
        <v>187</v>
      </c>
      <c r="G112" s="25">
        <v>2</v>
      </c>
      <c r="H112" s="25">
        <v>4</v>
      </c>
      <c r="I112" s="25">
        <f t="shared" si="2"/>
        <v>8</v>
      </c>
      <c r="J112" s="25" t="str">
        <f>VLOOKUP(I112,'TABLA DATOS'!$A$1:$B$65,2,FALSE)</f>
        <v>MEDIO</v>
      </c>
      <c r="K112" s="25" t="s">
        <v>839</v>
      </c>
      <c r="L112" s="25" t="s">
        <v>627</v>
      </c>
      <c r="M112" s="25">
        <v>2</v>
      </c>
      <c r="N112" s="25">
        <v>2</v>
      </c>
      <c r="O112" s="25">
        <f t="shared" si="3"/>
        <v>4</v>
      </c>
      <c r="P112" s="25" t="str">
        <f>VLOOKUP(O112,'TABLA DATOS'!$A$1:$B$65,2,FALSE)</f>
        <v>BAJO</v>
      </c>
      <c r="Q112" s="52" t="s">
        <v>339</v>
      </c>
    </row>
    <row r="113" spans="1:17" ht="49.5" customHeight="1" x14ac:dyDescent="0.3">
      <c r="A113" s="199"/>
      <c r="B113" s="195"/>
      <c r="C113" s="195"/>
      <c r="D113" s="195"/>
      <c r="E113" s="25" t="s">
        <v>393</v>
      </c>
      <c r="F113" s="25" t="s">
        <v>184</v>
      </c>
      <c r="G113" s="25">
        <v>2</v>
      </c>
      <c r="H113" s="25">
        <v>4</v>
      </c>
      <c r="I113" s="25">
        <f t="shared" si="2"/>
        <v>8</v>
      </c>
      <c r="J113" s="25" t="str">
        <f>VLOOKUP(I113,'TABLA DATOS'!$A$1:$B$65,2,FALSE)</f>
        <v>MEDIO</v>
      </c>
      <c r="K113" s="25" t="s">
        <v>818</v>
      </c>
      <c r="L113" s="25" t="s">
        <v>185</v>
      </c>
      <c r="M113" s="25">
        <v>2</v>
      </c>
      <c r="N113" s="25">
        <v>2</v>
      </c>
      <c r="O113" s="25">
        <f t="shared" si="3"/>
        <v>4</v>
      </c>
      <c r="P113" s="25" t="str">
        <f>VLOOKUP(O113,'TABLA DATOS'!$A$1:$B$65,2,FALSE)</f>
        <v>BAJO</v>
      </c>
      <c r="Q113" s="52" t="s">
        <v>340</v>
      </c>
    </row>
    <row r="114" spans="1:17" ht="96" customHeight="1" x14ac:dyDescent="0.3">
      <c r="A114" s="199"/>
      <c r="B114" s="195"/>
      <c r="C114" s="195"/>
      <c r="D114" s="195"/>
      <c r="E114" s="25" t="s">
        <v>394</v>
      </c>
      <c r="F114" s="25" t="s">
        <v>188</v>
      </c>
      <c r="G114" s="25">
        <v>2</v>
      </c>
      <c r="H114" s="25">
        <v>4</v>
      </c>
      <c r="I114" s="25">
        <f t="shared" si="2"/>
        <v>8</v>
      </c>
      <c r="J114" s="25" t="str">
        <f>VLOOKUP(I114,'TABLA DATOS'!$A$1:$B$65,2,FALSE)</f>
        <v>MEDIO</v>
      </c>
      <c r="K114" s="25" t="s">
        <v>835</v>
      </c>
      <c r="L114" s="25" t="s">
        <v>628</v>
      </c>
      <c r="M114" s="25">
        <v>2</v>
      </c>
      <c r="N114" s="25">
        <v>2</v>
      </c>
      <c r="O114" s="25">
        <f t="shared" si="3"/>
        <v>4</v>
      </c>
      <c r="P114" s="25" t="str">
        <f>VLOOKUP(O114,'TABLA DATOS'!$A$1:$B$65,2,FALSE)</f>
        <v>BAJO</v>
      </c>
      <c r="Q114" s="51" t="s">
        <v>346</v>
      </c>
    </row>
    <row r="115" spans="1:17" ht="48" customHeight="1" x14ac:dyDescent="0.3">
      <c r="A115" s="199"/>
      <c r="B115" s="195"/>
      <c r="C115" s="195"/>
      <c r="D115" s="195"/>
      <c r="E115" s="25" t="s">
        <v>251</v>
      </c>
      <c r="F115" s="25" t="s">
        <v>132</v>
      </c>
      <c r="G115" s="25">
        <v>4</v>
      </c>
      <c r="H115" s="25">
        <v>2</v>
      </c>
      <c r="I115" s="25">
        <f t="shared" si="2"/>
        <v>8</v>
      </c>
      <c r="J115" s="25" t="str">
        <f>VLOOKUP(I115,'TABLA DATOS'!$A$1:$B$65,2,FALSE)</f>
        <v>MEDIO</v>
      </c>
      <c r="K115" s="25" t="s">
        <v>834</v>
      </c>
      <c r="L115" s="25" t="s">
        <v>254</v>
      </c>
      <c r="M115" s="25">
        <v>4</v>
      </c>
      <c r="N115" s="25">
        <v>1</v>
      </c>
      <c r="O115" s="25">
        <f t="shared" si="3"/>
        <v>4</v>
      </c>
      <c r="P115" s="25" t="str">
        <f>VLOOKUP(O115,'TABLA DATOS'!$A$1:$B$65,2,FALSE)</f>
        <v>BAJO</v>
      </c>
      <c r="Q115" s="52" t="s">
        <v>371</v>
      </c>
    </row>
    <row r="116" spans="1:17" ht="55.2" x14ac:dyDescent="0.3">
      <c r="A116" s="199"/>
      <c r="B116" s="195" t="s">
        <v>82</v>
      </c>
      <c r="C116" s="195" t="s">
        <v>35</v>
      </c>
      <c r="D116" s="195" t="s">
        <v>71</v>
      </c>
      <c r="E116" s="195" t="s">
        <v>429</v>
      </c>
      <c r="F116" s="25" t="s">
        <v>237</v>
      </c>
      <c r="G116" s="25">
        <v>2</v>
      </c>
      <c r="H116" s="25">
        <v>4</v>
      </c>
      <c r="I116" s="25">
        <f t="shared" si="2"/>
        <v>8</v>
      </c>
      <c r="J116" s="25" t="str">
        <f>VLOOKUP(I116,'TABLA DATOS'!$A$1:$B$65,2,FALSE)</f>
        <v>MEDIO</v>
      </c>
      <c r="K116" s="25" t="s">
        <v>839</v>
      </c>
      <c r="L116" s="25" t="s">
        <v>786</v>
      </c>
      <c r="M116" s="25">
        <v>2</v>
      </c>
      <c r="N116" s="25">
        <v>2</v>
      </c>
      <c r="O116" s="25">
        <f t="shared" si="3"/>
        <v>4</v>
      </c>
      <c r="P116" s="25" t="str">
        <f>VLOOKUP(O116,'TABLA DATOS'!$A$1:$B$65,2,FALSE)</f>
        <v>BAJO</v>
      </c>
      <c r="Q116" s="51" t="s">
        <v>343</v>
      </c>
    </row>
    <row r="117" spans="1:17" ht="108" customHeight="1" x14ac:dyDescent="0.3">
      <c r="A117" s="199"/>
      <c r="B117" s="195"/>
      <c r="C117" s="195"/>
      <c r="D117" s="195"/>
      <c r="E117" s="195"/>
      <c r="F117" s="25" t="s">
        <v>241</v>
      </c>
      <c r="G117" s="25">
        <v>4</v>
      </c>
      <c r="H117" s="25">
        <v>4</v>
      </c>
      <c r="I117" s="25">
        <f t="shared" si="2"/>
        <v>16</v>
      </c>
      <c r="J117" s="25" t="str">
        <f>VLOOKUP(I117,'TABLA DATOS'!$A$1:$B$65,2,FALSE)</f>
        <v>ALTO</v>
      </c>
      <c r="K117" s="25" t="s">
        <v>839</v>
      </c>
      <c r="L117" s="25" t="s">
        <v>790</v>
      </c>
      <c r="M117" s="25">
        <v>4</v>
      </c>
      <c r="N117" s="25">
        <v>2</v>
      </c>
      <c r="O117" s="25">
        <f t="shared" si="3"/>
        <v>8</v>
      </c>
      <c r="P117" s="25" t="str">
        <f>VLOOKUP(O117,'TABLA DATOS'!$A$1:$B$65,2,FALSE)</f>
        <v>MEDIO</v>
      </c>
      <c r="Q117" s="51" t="s">
        <v>343</v>
      </c>
    </row>
    <row r="118" spans="1:17" ht="63.75" customHeight="1" x14ac:dyDescent="0.3">
      <c r="A118" s="199"/>
      <c r="B118" s="195" t="s">
        <v>83</v>
      </c>
      <c r="C118" s="195" t="s">
        <v>35</v>
      </c>
      <c r="D118" s="195" t="s">
        <v>71</v>
      </c>
      <c r="E118" s="197" t="s">
        <v>405</v>
      </c>
      <c r="F118" s="25" t="s">
        <v>144</v>
      </c>
      <c r="G118" s="25">
        <v>1</v>
      </c>
      <c r="H118" s="25">
        <v>8</v>
      </c>
      <c r="I118" s="25">
        <f t="shared" si="2"/>
        <v>8</v>
      </c>
      <c r="J118" s="25" t="str">
        <f>VLOOKUP(I118,'TABLA DATOS'!$A$1:$B$65,2,FALSE)</f>
        <v>MEDIO</v>
      </c>
      <c r="K118" s="25" t="s">
        <v>839</v>
      </c>
      <c r="L118" s="25" t="s">
        <v>629</v>
      </c>
      <c r="M118" s="25">
        <v>1</v>
      </c>
      <c r="N118" s="25">
        <v>4</v>
      </c>
      <c r="O118" s="25">
        <f t="shared" si="3"/>
        <v>4</v>
      </c>
      <c r="P118" s="25" t="str">
        <f>VLOOKUP(O118,'TABLA DATOS'!$A$1:$B$65,2,FALSE)</f>
        <v>BAJO</v>
      </c>
      <c r="Q118" s="51" t="s">
        <v>339</v>
      </c>
    </row>
    <row r="119" spans="1:17" ht="63" customHeight="1" x14ac:dyDescent="0.3">
      <c r="A119" s="199"/>
      <c r="B119" s="195"/>
      <c r="C119" s="195"/>
      <c r="D119" s="195"/>
      <c r="E119" s="197"/>
      <c r="F119" s="25" t="s">
        <v>243</v>
      </c>
      <c r="G119" s="25">
        <v>1</v>
      </c>
      <c r="H119" s="25">
        <v>8</v>
      </c>
      <c r="I119" s="25">
        <f t="shared" si="2"/>
        <v>8</v>
      </c>
      <c r="J119" s="25" t="str">
        <f>VLOOKUP(I119,'TABLA DATOS'!$A$1:$B$65,2,FALSE)</f>
        <v>MEDIO</v>
      </c>
      <c r="K119" s="25" t="s">
        <v>839</v>
      </c>
      <c r="L119" s="25" t="s">
        <v>407</v>
      </c>
      <c r="M119" s="25">
        <v>1</v>
      </c>
      <c r="N119" s="25">
        <v>8</v>
      </c>
      <c r="O119" s="25">
        <f t="shared" si="3"/>
        <v>8</v>
      </c>
      <c r="P119" s="25" t="str">
        <f>VLOOKUP(O119,'TABLA DATOS'!$A$1:$B$65,2,FALSE)</f>
        <v>MEDIO</v>
      </c>
      <c r="Q119" s="51" t="s">
        <v>347</v>
      </c>
    </row>
    <row r="120" spans="1:17" ht="66.75" customHeight="1" x14ac:dyDescent="0.3">
      <c r="A120" s="199"/>
      <c r="B120" s="195"/>
      <c r="C120" s="195"/>
      <c r="D120" s="195"/>
      <c r="E120" s="197"/>
      <c r="F120" s="25" t="s">
        <v>242</v>
      </c>
      <c r="G120" s="25">
        <v>1</v>
      </c>
      <c r="H120" s="25">
        <v>8</v>
      </c>
      <c r="I120" s="25">
        <f t="shared" si="2"/>
        <v>8</v>
      </c>
      <c r="J120" s="25" t="str">
        <f>VLOOKUP(I120,'TABLA DATOS'!$A$1:$B$65,2,FALSE)</f>
        <v>MEDIO</v>
      </c>
      <c r="K120" s="25" t="s">
        <v>839</v>
      </c>
      <c r="L120" s="25" t="s">
        <v>404</v>
      </c>
      <c r="M120" s="25">
        <v>1</v>
      </c>
      <c r="N120" s="25">
        <v>4</v>
      </c>
      <c r="O120" s="25">
        <f t="shared" si="3"/>
        <v>4</v>
      </c>
      <c r="P120" s="25" t="str">
        <f>VLOOKUP(O120,'TABLA DATOS'!$A$1:$B$65,2,FALSE)</f>
        <v>BAJO</v>
      </c>
      <c r="Q120" s="51" t="s">
        <v>339</v>
      </c>
    </row>
    <row r="121" spans="1:17" x14ac:dyDescent="0.3">
      <c r="A121" s="199"/>
      <c r="B121" s="195"/>
      <c r="C121" s="195"/>
      <c r="D121" s="195"/>
      <c r="E121" s="197"/>
      <c r="F121" s="25" t="s">
        <v>240</v>
      </c>
      <c r="G121" s="25">
        <v>1</v>
      </c>
      <c r="H121" s="25">
        <v>8</v>
      </c>
      <c r="I121" s="25">
        <f t="shared" si="2"/>
        <v>8</v>
      </c>
      <c r="J121" s="25" t="str">
        <f>VLOOKUP(I121,'TABLA DATOS'!$A$1:$B$65,2,FALSE)</f>
        <v>MEDIO</v>
      </c>
      <c r="K121" s="25" t="s">
        <v>839</v>
      </c>
      <c r="L121" s="25" t="s">
        <v>430</v>
      </c>
      <c r="M121" s="25">
        <v>1</v>
      </c>
      <c r="N121" s="25">
        <v>4</v>
      </c>
      <c r="O121" s="25">
        <f t="shared" si="3"/>
        <v>4</v>
      </c>
      <c r="P121" s="25" t="str">
        <f>VLOOKUP(O121,'TABLA DATOS'!$A$1:$B$65,2,FALSE)</f>
        <v>BAJO</v>
      </c>
      <c r="Q121" s="51" t="s">
        <v>339</v>
      </c>
    </row>
    <row r="122" spans="1:17" ht="41.4" x14ac:dyDescent="0.3">
      <c r="A122" s="199"/>
      <c r="B122" s="195"/>
      <c r="C122" s="195"/>
      <c r="D122" s="195"/>
      <c r="E122" s="197" t="s">
        <v>406</v>
      </c>
      <c r="F122" s="25" t="s">
        <v>283</v>
      </c>
      <c r="G122" s="25">
        <v>1</v>
      </c>
      <c r="H122" s="25">
        <v>8</v>
      </c>
      <c r="I122" s="25">
        <f t="shared" si="2"/>
        <v>8</v>
      </c>
      <c r="J122" s="25" t="str">
        <f>VLOOKUP(I122,'TABLA DATOS'!$A$1:$B$65,2,FALSE)</f>
        <v>MEDIO</v>
      </c>
      <c r="K122" s="25" t="s">
        <v>839</v>
      </c>
      <c r="L122" s="25" t="s">
        <v>308</v>
      </c>
      <c r="M122" s="25">
        <v>1</v>
      </c>
      <c r="N122" s="25">
        <v>4</v>
      </c>
      <c r="O122" s="25">
        <f t="shared" si="3"/>
        <v>4</v>
      </c>
      <c r="P122" s="25" t="str">
        <f>VLOOKUP(O122,'TABLA DATOS'!$A$1:$B$65,2,FALSE)</f>
        <v>BAJO</v>
      </c>
      <c r="Q122" s="51" t="s">
        <v>339</v>
      </c>
    </row>
    <row r="123" spans="1:17" ht="60.75" customHeight="1" x14ac:dyDescent="0.3">
      <c r="A123" s="199"/>
      <c r="B123" s="195"/>
      <c r="C123" s="195"/>
      <c r="D123" s="195"/>
      <c r="E123" s="197"/>
      <c r="F123" s="25" t="s">
        <v>242</v>
      </c>
      <c r="G123" s="25">
        <v>1</v>
      </c>
      <c r="H123" s="25">
        <v>8</v>
      </c>
      <c r="I123" s="25">
        <f t="shared" si="2"/>
        <v>8</v>
      </c>
      <c r="J123" s="25" t="str">
        <f>VLOOKUP(I123,'TABLA DATOS'!$A$1:$B$65,2,FALSE)</f>
        <v>MEDIO</v>
      </c>
      <c r="K123" s="25" t="s">
        <v>839</v>
      </c>
      <c r="L123" s="25" t="s">
        <v>309</v>
      </c>
      <c r="M123" s="25">
        <v>1</v>
      </c>
      <c r="N123" s="25">
        <v>4</v>
      </c>
      <c r="O123" s="25">
        <f t="shared" si="3"/>
        <v>4</v>
      </c>
      <c r="P123" s="25" t="str">
        <f>VLOOKUP(O123,'TABLA DATOS'!$A$1:$B$65,2,FALSE)</f>
        <v>BAJO</v>
      </c>
      <c r="Q123" s="51" t="s">
        <v>339</v>
      </c>
    </row>
    <row r="124" spans="1:17" ht="27.6" x14ac:dyDescent="0.3">
      <c r="A124" s="199"/>
      <c r="B124" s="195"/>
      <c r="C124" s="195"/>
      <c r="D124" s="195"/>
      <c r="E124" s="30" t="s">
        <v>463</v>
      </c>
      <c r="F124" s="25" t="s">
        <v>444</v>
      </c>
      <c r="G124" s="25">
        <v>2</v>
      </c>
      <c r="H124" s="25">
        <v>8</v>
      </c>
      <c r="I124" s="25">
        <f t="shared" si="2"/>
        <v>16</v>
      </c>
      <c r="J124" s="25" t="str">
        <f>VLOOKUP(I124,'TABLA DATOS'!$A$1:$B$65,2,FALSE)</f>
        <v>ALTO</v>
      </c>
      <c r="K124" s="25" t="s">
        <v>839</v>
      </c>
      <c r="L124" s="25" t="s">
        <v>310</v>
      </c>
      <c r="M124" s="25">
        <v>2</v>
      </c>
      <c r="N124" s="25">
        <v>4</v>
      </c>
      <c r="O124" s="25">
        <f t="shared" si="3"/>
        <v>8</v>
      </c>
      <c r="P124" s="25" t="str">
        <f>VLOOKUP(O124,'TABLA DATOS'!$A$1:$B$65,2,FALSE)</f>
        <v>MEDIO</v>
      </c>
      <c r="Q124" s="51" t="s">
        <v>341</v>
      </c>
    </row>
    <row r="125" spans="1:17" ht="51" customHeight="1" x14ac:dyDescent="0.3">
      <c r="A125" s="199"/>
      <c r="B125" s="195"/>
      <c r="C125" s="195"/>
      <c r="D125" s="195"/>
      <c r="E125" s="30" t="s">
        <v>445</v>
      </c>
      <c r="F125" s="25" t="s">
        <v>235</v>
      </c>
      <c r="G125" s="25">
        <v>4</v>
      </c>
      <c r="H125" s="25">
        <v>4</v>
      </c>
      <c r="I125" s="25">
        <f t="shared" si="2"/>
        <v>16</v>
      </c>
      <c r="J125" s="25" t="str">
        <f>VLOOKUP(I125,'TABLA DATOS'!$A$1:$B$65,2,FALSE)</f>
        <v>ALTO</v>
      </c>
      <c r="K125" s="25" t="s">
        <v>839</v>
      </c>
      <c r="L125" s="25" t="s">
        <v>246</v>
      </c>
      <c r="M125" s="25">
        <v>4</v>
      </c>
      <c r="N125" s="25">
        <v>2</v>
      </c>
      <c r="O125" s="25">
        <f t="shared" si="3"/>
        <v>8</v>
      </c>
      <c r="P125" s="25" t="str">
        <f>VLOOKUP(O125,'TABLA DATOS'!$A$1:$B$65,2,FALSE)</f>
        <v>MEDIO</v>
      </c>
      <c r="Q125" s="51" t="s">
        <v>339</v>
      </c>
    </row>
    <row r="126" spans="1:17" ht="48.75" customHeight="1" x14ac:dyDescent="0.3">
      <c r="A126" s="199"/>
      <c r="B126" s="195"/>
      <c r="C126" s="195"/>
      <c r="D126" s="195"/>
      <c r="E126" s="30" t="s">
        <v>409</v>
      </c>
      <c r="F126" s="25" t="s">
        <v>240</v>
      </c>
      <c r="G126" s="25">
        <v>1</v>
      </c>
      <c r="H126" s="25">
        <v>8</v>
      </c>
      <c r="I126" s="25">
        <f t="shared" si="2"/>
        <v>8</v>
      </c>
      <c r="J126" s="25" t="str">
        <f>VLOOKUP(I126,'TABLA DATOS'!$A$1:$B$65,2,FALSE)</f>
        <v>MEDIO</v>
      </c>
      <c r="K126" s="25" t="s">
        <v>839</v>
      </c>
      <c r="L126" s="25" t="s">
        <v>247</v>
      </c>
      <c r="M126" s="25">
        <v>1</v>
      </c>
      <c r="N126" s="25">
        <v>4</v>
      </c>
      <c r="O126" s="25">
        <f t="shared" si="3"/>
        <v>4</v>
      </c>
      <c r="P126" s="25" t="str">
        <f>VLOOKUP(O126,'TABLA DATOS'!$A$1:$B$65,2,FALSE)</f>
        <v>BAJO</v>
      </c>
      <c r="Q126" s="51" t="s">
        <v>339</v>
      </c>
    </row>
    <row r="127" spans="1:17" ht="59.25" customHeight="1" x14ac:dyDescent="0.3">
      <c r="A127" s="199"/>
      <c r="B127" s="195"/>
      <c r="C127" s="195"/>
      <c r="D127" s="195"/>
      <c r="E127" s="30" t="s">
        <v>410</v>
      </c>
      <c r="F127" s="25" t="s">
        <v>191</v>
      </c>
      <c r="G127" s="25">
        <v>4</v>
      </c>
      <c r="H127" s="25">
        <v>4</v>
      </c>
      <c r="I127" s="25">
        <f t="shared" si="2"/>
        <v>16</v>
      </c>
      <c r="J127" s="25" t="str">
        <f>VLOOKUP(I127,'TABLA DATOS'!$A$1:$B$65,2,FALSE)</f>
        <v>ALTO</v>
      </c>
      <c r="K127" s="25" t="s">
        <v>839</v>
      </c>
      <c r="L127" s="25" t="s">
        <v>255</v>
      </c>
      <c r="M127" s="25">
        <v>4</v>
      </c>
      <c r="N127" s="25">
        <v>2</v>
      </c>
      <c r="O127" s="25">
        <f t="shared" si="3"/>
        <v>8</v>
      </c>
      <c r="P127" s="25" t="str">
        <f>VLOOKUP(O127,'TABLA DATOS'!$A$1:$B$65,2,FALSE)</f>
        <v>MEDIO</v>
      </c>
      <c r="Q127" s="51" t="s">
        <v>339</v>
      </c>
    </row>
    <row r="128" spans="1:17" ht="72" customHeight="1" x14ac:dyDescent="0.3">
      <c r="A128" s="199"/>
      <c r="B128" s="195"/>
      <c r="C128" s="195"/>
      <c r="D128" s="195"/>
      <c r="E128" s="30" t="s">
        <v>408</v>
      </c>
      <c r="F128" s="25" t="s">
        <v>206</v>
      </c>
      <c r="G128" s="25">
        <v>1</v>
      </c>
      <c r="H128" s="25">
        <v>8</v>
      </c>
      <c r="I128" s="25">
        <f t="shared" si="2"/>
        <v>8</v>
      </c>
      <c r="J128" s="25" t="str">
        <f>VLOOKUP(I128,'TABLA DATOS'!$A$1:$B$65,2,FALSE)</f>
        <v>MEDIO</v>
      </c>
      <c r="K128" s="25" t="s">
        <v>839</v>
      </c>
      <c r="L128" s="25" t="s">
        <v>157</v>
      </c>
      <c r="M128" s="25">
        <v>1</v>
      </c>
      <c r="N128" s="25">
        <v>4</v>
      </c>
      <c r="O128" s="25">
        <f t="shared" si="3"/>
        <v>4</v>
      </c>
      <c r="P128" s="25" t="str">
        <f>VLOOKUP(O128,'TABLA DATOS'!$A$1:$B$65,2,FALSE)</f>
        <v>BAJO</v>
      </c>
      <c r="Q128" s="51" t="s">
        <v>339</v>
      </c>
    </row>
    <row r="129" spans="1:17" ht="61.5" customHeight="1" x14ac:dyDescent="0.3">
      <c r="A129" s="199"/>
      <c r="B129" s="25" t="s">
        <v>84</v>
      </c>
      <c r="C129" s="25" t="s">
        <v>35</v>
      </c>
      <c r="D129" s="25" t="s">
        <v>85</v>
      </c>
      <c r="E129" s="25" t="s">
        <v>413</v>
      </c>
      <c r="F129" s="25" t="s">
        <v>248</v>
      </c>
      <c r="G129" s="25">
        <v>1</v>
      </c>
      <c r="H129" s="25">
        <v>8</v>
      </c>
      <c r="I129" s="25">
        <f t="shared" si="2"/>
        <v>8</v>
      </c>
      <c r="J129" s="25" t="str">
        <f>VLOOKUP(I129,'TABLA DATOS'!$A$1:$B$65,2,FALSE)</f>
        <v>MEDIO</v>
      </c>
      <c r="K129" s="25" t="s">
        <v>839</v>
      </c>
      <c r="L129" s="25" t="s">
        <v>411</v>
      </c>
      <c r="M129" s="25">
        <v>1</v>
      </c>
      <c r="N129" s="25">
        <v>4</v>
      </c>
      <c r="O129" s="25">
        <f t="shared" si="3"/>
        <v>4</v>
      </c>
      <c r="P129" s="25" t="str">
        <f>VLOOKUP(O129,'TABLA DATOS'!$A$1:$B$65,2,FALSE)</f>
        <v>BAJO</v>
      </c>
      <c r="Q129" s="51" t="s">
        <v>349</v>
      </c>
    </row>
    <row r="130" spans="1:17" ht="51.75" customHeight="1" x14ac:dyDescent="0.3">
      <c r="A130" s="199"/>
      <c r="B130" s="195" t="s">
        <v>652</v>
      </c>
      <c r="C130" s="195" t="s">
        <v>650</v>
      </c>
      <c r="D130" s="195" t="s">
        <v>71</v>
      </c>
      <c r="E130" s="25" t="s">
        <v>533</v>
      </c>
      <c r="F130" s="25" t="s">
        <v>534</v>
      </c>
      <c r="G130" s="25">
        <v>2</v>
      </c>
      <c r="H130" s="25">
        <v>8</v>
      </c>
      <c r="I130" s="25">
        <f t="shared" si="2"/>
        <v>16</v>
      </c>
      <c r="J130" s="25" t="str">
        <f>VLOOKUP(I130,'TABLA DATOS'!$A$1:$B$65,2,FALSE)</f>
        <v>ALTO</v>
      </c>
      <c r="K130" s="25" t="s">
        <v>839</v>
      </c>
      <c r="L130" s="25" t="s">
        <v>573</v>
      </c>
      <c r="M130" s="25">
        <v>2</v>
      </c>
      <c r="N130" s="25">
        <v>4</v>
      </c>
      <c r="O130" s="25">
        <f t="shared" si="3"/>
        <v>8</v>
      </c>
      <c r="P130" s="25" t="str">
        <f>VLOOKUP(O130,'TABLA DATOS'!$A$1:$B$65,2,FALSE)</f>
        <v>MEDIO</v>
      </c>
      <c r="Q130" s="51" t="s">
        <v>350</v>
      </c>
    </row>
    <row r="131" spans="1:17" ht="72" customHeight="1" x14ac:dyDescent="0.3">
      <c r="A131" s="199"/>
      <c r="B131" s="195"/>
      <c r="C131" s="195"/>
      <c r="D131" s="195"/>
      <c r="E131" s="25" t="s">
        <v>535</v>
      </c>
      <c r="F131" s="25" t="s">
        <v>536</v>
      </c>
      <c r="G131" s="25">
        <v>2</v>
      </c>
      <c r="H131" s="25">
        <v>8</v>
      </c>
      <c r="I131" s="25">
        <f t="shared" si="2"/>
        <v>16</v>
      </c>
      <c r="J131" s="25" t="str">
        <f>VLOOKUP(I131,'TABLA DATOS'!$A$1:$B$65,2,FALSE)</f>
        <v>ALTO</v>
      </c>
      <c r="K131" s="25" t="s">
        <v>839</v>
      </c>
      <c r="L131" s="25" t="s">
        <v>311</v>
      </c>
      <c r="M131" s="25">
        <v>2</v>
      </c>
      <c r="N131" s="25">
        <v>4</v>
      </c>
      <c r="O131" s="25">
        <f t="shared" si="3"/>
        <v>8</v>
      </c>
      <c r="P131" s="25" t="str">
        <f>VLOOKUP(O131,'TABLA DATOS'!$A$1:$B$65,2,FALSE)</f>
        <v>MEDIO</v>
      </c>
      <c r="Q131" s="51" t="s">
        <v>351</v>
      </c>
    </row>
    <row r="132" spans="1:17" ht="42" customHeight="1" x14ac:dyDescent="0.3">
      <c r="A132" s="199"/>
      <c r="B132" s="195"/>
      <c r="C132" s="195"/>
      <c r="D132" s="195"/>
      <c r="E132" s="25" t="s">
        <v>656</v>
      </c>
      <c r="F132" s="25" t="s">
        <v>536</v>
      </c>
      <c r="G132" s="25">
        <v>2</v>
      </c>
      <c r="H132" s="25">
        <v>8</v>
      </c>
      <c r="I132" s="25">
        <f t="shared" si="2"/>
        <v>16</v>
      </c>
      <c r="J132" s="25" t="str">
        <f>VLOOKUP(I132,'TABLA DATOS'!$A$1:$B$65,2,FALSE)</f>
        <v>ALTO</v>
      </c>
      <c r="K132" s="25" t="s">
        <v>839</v>
      </c>
      <c r="L132" s="25" t="s">
        <v>657</v>
      </c>
      <c r="M132" s="25">
        <v>2</v>
      </c>
      <c r="N132" s="25">
        <v>4</v>
      </c>
      <c r="O132" s="25">
        <f t="shared" si="3"/>
        <v>8</v>
      </c>
      <c r="P132" s="25" t="str">
        <f>VLOOKUP(O132,'TABLA DATOS'!$A$1:$B$65,2,FALSE)</f>
        <v>MEDIO</v>
      </c>
      <c r="Q132" s="51" t="s">
        <v>352</v>
      </c>
    </row>
    <row r="133" spans="1:17" ht="51" customHeight="1" x14ac:dyDescent="0.3">
      <c r="A133" s="199"/>
      <c r="B133" s="25" t="s">
        <v>658</v>
      </c>
      <c r="C133" s="25" t="s">
        <v>650</v>
      </c>
      <c r="D133" s="25" t="s">
        <v>71</v>
      </c>
      <c r="E133" s="25" t="s">
        <v>659</v>
      </c>
      <c r="F133" s="25" t="s">
        <v>661</v>
      </c>
      <c r="G133" s="25">
        <v>2</v>
      </c>
      <c r="H133" s="25">
        <v>4</v>
      </c>
      <c r="I133" s="25">
        <f t="shared" si="2"/>
        <v>8</v>
      </c>
      <c r="J133" s="25" t="str">
        <f>VLOOKUP(I133,'TABLA DATOS'!$A$1:$B$65,2,FALSE)</f>
        <v>MEDIO</v>
      </c>
      <c r="K133" s="25" t="s">
        <v>839</v>
      </c>
      <c r="L133" s="25" t="s">
        <v>660</v>
      </c>
      <c r="M133" s="25">
        <v>2</v>
      </c>
      <c r="N133" s="25">
        <v>4</v>
      </c>
      <c r="O133" s="25">
        <f t="shared" si="3"/>
        <v>8</v>
      </c>
      <c r="P133" s="25" t="str">
        <f>VLOOKUP(O133,'TABLA DATOS'!$A$1:$B$65,2,FALSE)</f>
        <v>MEDIO</v>
      </c>
      <c r="Q133" s="51" t="s">
        <v>357</v>
      </c>
    </row>
    <row r="134" spans="1:17" ht="64.5" customHeight="1" x14ac:dyDescent="0.3">
      <c r="A134" s="199"/>
      <c r="B134" s="197" t="s">
        <v>11</v>
      </c>
      <c r="C134" s="29" t="s">
        <v>35</v>
      </c>
      <c r="D134" s="25" t="s">
        <v>71</v>
      </c>
      <c r="E134" s="31" t="s">
        <v>537</v>
      </c>
      <c r="F134" s="31" t="s">
        <v>13</v>
      </c>
      <c r="G134" s="25">
        <v>2</v>
      </c>
      <c r="H134" s="25">
        <v>8</v>
      </c>
      <c r="I134" s="25">
        <f t="shared" ref="I134:I152" si="4">G134*H134</f>
        <v>16</v>
      </c>
      <c r="J134" s="25" t="str">
        <f>VLOOKUP(I134,'TABLA DATOS'!$A$1:$B$65,2,FALSE)</f>
        <v>ALTO</v>
      </c>
      <c r="K134" s="25" t="s">
        <v>834</v>
      </c>
      <c r="L134" s="31" t="s">
        <v>312</v>
      </c>
      <c r="M134" s="25">
        <v>2</v>
      </c>
      <c r="N134" s="25">
        <v>4</v>
      </c>
      <c r="O134" s="25">
        <f t="shared" ref="O134:O152" si="5">M134*N134</f>
        <v>8</v>
      </c>
      <c r="P134" s="25" t="str">
        <f>VLOOKUP(O134,'TABLA DATOS'!$A$1:$B$65,2,FALSE)</f>
        <v>MEDIO</v>
      </c>
      <c r="Q134" s="51" t="s">
        <v>339</v>
      </c>
    </row>
    <row r="135" spans="1:17" ht="82.8" x14ac:dyDescent="0.3">
      <c r="A135" s="199"/>
      <c r="B135" s="197"/>
      <c r="C135" s="29" t="s">
        <v>35</v>
      </c>
      <c r="D135" s="25" t="s">
        <v>71</v>
      </c>
      <c r="E135" s="31" t="s">
        <v>539</v>
      </c>
      <c r="F135" s="31" t="s">
        <v>13</v>
      </c>
      <c r="G135" s="25">
        <v>2</v>
      </c>
      <c r="H135" s="25">
        <v>8</v>
      </c>
      <c r="I135" s="25">
        <f t="shared" si="4"/>
        <v>16</v>
      </c>
      <c r="J135" s="25" t="str">
        <f>VLOOKUP(I135,'TABLA DATOS'!$A$1:$B$65,2,FALSE)</f>
        <v>ALTO</v>
      </c>
      <c r="K135" s="25" t="s">
        <v>834</v>
      </c>
      <c r="L135" s="31" t="s">
        <v>578</v>
      </c>
      <c r="M135" s="25">
        <v>2</v>
      </c>
      <c r="N135" s="25">
        <v>4</v>
      </c>
      <c r="O135" s="25">
        <f t="shared" si="5"/>
        <v>8</v>
      </c>
      <c r="P135" s="25" t="str">
        <f>VLOOKUP(O135,'TABLA DATOS'!$A$1:$B$65,2,FALSE)</f>
        <v>MEDIO</v>
      </c>
      <c r="Q135" s="51" t="s">
        <v>339</v>
      </c>
    </row>
    <row r="136" spans="1:17" ht="69" x14ac:dyDescent="0.3">
      <c r="A136" s="199"/>
      <c r="B136" s="197"/>
      <c r="C136" s="29" t="s">
        <v>35</v>
      </c>
      <c r="D136" s="25" t="s">
        <v>71</v>
      </c>
      <c r="E136" s="31" t="s">
        <v>540</v>
      </c>
      <c r="F136" s="31" t="s">
        <v>13</v>
      </c>
      <c r="G136" s="25">
        <v>2</v>
      </c>
      <c r="H136" s="25">
        <v>8</v>
      </c>
      <c r="I136" s="25">
        <f t="shared" si="4"/>
        <v>16</v>
      </c>
      <c r="J136" s="25" t="str">
        <f>VLOOKUP(I136,'TABLA DATOS'!$A$1:$B$65,2,FALSE)</f>
        <v>ALTO</v>
      </c>
      <c r="K136" s="25" t="s">
        <v>834</v>
      </c>
      <c r="L136" s="31" t="s">
        <v>579</v>
      </c>
      <c r="M136" s="25">
        <v>2</v>
      </c>
      <c r="N136" s="25">
        <v>4</v>
      </c>
      <c r="O136" s="25">
        <f t="shared" si="5"/>
        <v>8</v>
      </c>
      <c r="P136" s="25" t="str">
        <f>VLOOKUP(O136,'TABLA DATOS'!$A$1:$B$65,2,FALSE)</f>
        <v>MEDIO</v>
      </c>
      <c r="Q136" s="51" t="s">
        <v>339</v>
      </c>
    </row>
    <row r="137" spans="1:17" ht="69" x14ac:dyDescent="0.3">
      <c r="A137" s="199"/>
      <c r="B137" s="197"/>
      <c r="C137" s="29" t="s">
        <v>35</v>
      </c>
      <c r="D137" s="25" t="s">
        <v>71</v>
      </c>
      <c r="E137" s="31" t="s">
        <v>541</v>
      </c>
      <c r="F137" s="31" t="s">
        <v>13</v>
      </c>
      <c r="G137" s="25">
        <v>2</v>
      </c>
      <c r="H137" s="25">
        <v>8</v>
      </c>
      <c r="I137" s="25">
        <f t="shared" si="4"/>
        <v>16</v>
      </c>
      <c r="J137" s="25" t="str">
        <f>VLOOKUP(I137,'TABLA DATOS'!$A$1:$B$65,2,FALSE)</f>
        <v>ALTO</v>
      </c>
      <c r="K137" s="25" t="s">
        <v>834</v>
      </c>
      <c r="L137" s="31" t="s">
        <v>635</v>
      </c>
      <c r="M137" s="25">
        <v>2</v>
      </c>
      <c r="N137" s="25">
        <v>4</v>
      </c>
      <c r="O137" s="25">
        <f t="shared" si="5"/>
        <v>8</v>
      </c>
      <c r="P137" s="25" t="str">
        <f>VLOOKUP(O137,'TABLA DATOS'!$A$1:$B$65,2,FALSE)</f>
        <v>MEDIO</v>
      </c>
      <c r="Q137" s="51" t="s">
        <v>340</v>
      </c>
    </row>
    <row r="138" spans="1:17" ht="45.75" customHeight="1" x14ac:dyDescent="0.3">
      <c r="A138" s="199"/>
      <c r="B138" s="198" t="s">
        <v>493</v>
      </c>
      <c r="C138" s="31" t="s">
        <v>556</v>
      </c>
      <c r="D138" s="31" t="s">
        <v>85</v>
      </c>
      <c r="E138" s="31" t="s">
        <v>3</v>
      </c>
      <c r="F138" s="31" t="s">
        <v>144</v>
      </c>
      <c r="G138" s="25">
        <v>1</v>
      </c>
      <c r="H138" s="25">
        <v>8</v>
      </c>
      <c r="I138" s="25">
        <f t="shared" si="4"/>
        <v>8</v>
      </c>
      <c r="J138" s="25" t="str">
        <f>VLOOKUP(I138,'TABLA DATOS'!$A$1:$B$65,2,FALSE)</f>
        <v>MEDIO</v>
      </c>
      <c r="K138" s="25" t="s">
        <v>834</v>
      </c>
      <c r="L138" s="30" t="s">
        <v>23</v>
      </c>
      <c r="M138" s="25">
        <v>1</v>
      </c>
      <c r="N138" s="25">
        <v>4</v>
      </c>
      <c r="O138" s="25">
        <f t="shared" si="5"/>
        <v>4</v>
      </c>
      <c r="P138" s="25" t="str">
        <f>VLOOKUP(O138,'TABLA DATOS'!$A$1:$B$65,2,FALSE)</f>
        <v>BAJO</v>
      </c>
      <c r="Q138" s="52" t="s">
        <v>587</v>
      </c>
    </row>
    <row r="139" spans="1:17" ht="29.25" customHeight="1" x14ac:dyDescent="0.3">
      <c r="A139" s="199"/>
      <c r="B139" s="198"/>
      <c r="C139" s="31" t="s">
        <v>556</v>
      </c>
      <c r="D139" s="31" t="s">
        <v>85</v>
      </c>
      <c r="E139" s="31" t="s">
        <v>29</v>
      </c>
      <c r="F139" s="29" t="s">
        <v>206</v>
      </c>
      <c r="G139" s="25">
        <v>1</v>
      </c>
      <c r="H139" s="25">
        <v>8</v>
      </c>
      <c r="I139" s="25">
        <f t="shared" si="4"/>
        <v>8</v>
      </c>
      <c r="J139" s="25" t="str">
        <f>VLOOKUP(I139,'TABLA DATOS'!$A$1:$B$65,2,FALSE)</f>
        <v>MEDIO</v>
      </c>
      <c r="K139" s="25" t="s">
        <v>834</v>
      </c>
      <c r="L139" s="30" t="s">
        <v>22</v>
      </c>
      <c r="M139" s="25">
        <v>1</v>
      </c>
      <c r="N139" s="25">
        <v>4</v>
      </c>
      <c r="O139" s="25">
        <f t="shared" si="5"/>
        <v>4</v>
      </c>
      <c r="P139" s="25" t="str">
        <f>VLOOKUP(O139,'TABLA DATOS'!$A$1:$B$65,2,FALSE)</f>
        <v>BAJO</v>
      </c>
      <c r="Q139" s="52" t="s">
        <v>587</v>
      </c>
    </row>
    <row r="140" spans="1:17" ht="41.4" x14ac:dyDescent="0.3">
      <c r="A140" s="199"/>
      <c r="B140" s="198"/>
      <c r="C140" s="31" t="s">
        <v>556</v>
      </c>
      <c r="D140" s="31" t="s">
        <v>85</v>
      </c>
      <c r="E140" s="31" t="s">
        <v>25</v>
      </c>
      <c r="F140" s="29" t="s">
        <v>17</v>
      </c>
      <c r="G140" s="25">
        <v>1</v>
      </c>
      <c r="H140" s="25">
        <v>4</v>
      </c>
      <c r="I140" s="25">
        <f t="shared" si="4"/>
        <v>4</v>
      </c>
      <c r="J140" s="25" t="str">
        <f>VLOOKUP(I140,'TABLA DATOS'!$A$1:$B$65,2,FALSE)</f>
        <v>BAJO</v>
      </c>
      <c r="K140" s="25" t="s">
        <v>834</v>
      </c>
      <c r="L140" s="30" t="s">
        <v>24</v>
      </c>
      <c r="M140" s="25">
        <v>1</v>
      </c>
      <c r="N140" s="25">
        <v>2</v>
      </c>
      <c r="O140" s="25">
        <f t="shared" si="5"/>
        <v>2</v>
      </c>
      <c r="P140" s="25" t="str">
        <f>VLOOKUP(O140,'TABLA DATOS'!$A$1:$B$65,2,FALSE)</f>
        <v>BAJO</v>
      </c>
      <c r="Q140" s="52" t="s">
        <v>587</v>
      </c>
    </row>
    <row r="141" spans="1:17" ht="41.4" x14ac:dyDescent="0.3">
      <c r="A141" s="199"/>
      <c r="B141" s="198"/>
      <c r="C141" s="31" t="s">
        <v>556</v>
      </c>
      <c r="D141" s="31" t="s">
        <v>85</v>
      </c>
      <c r="E141" s="31" t="s">
        <v>4</v>
      </c>
      <c r="F141" s="30" t="s">
        <v>18</v>
      </c>
      <c r="G141" s="25">
        <v>1</v>
      </c>
      <c r="H141" s="25">
        <v>2</v>
      </c>
      <c r="I141" s="25">
        <f t="shared" si="4"/>
        <v>2</v>
      </c>
      <c r="J141" s="25" t="str">
        <f>VLOOKUP(I141,'TABLA DATOS'!$A$1:$B$65,2,FALSE)</f>
        <v>BAJO</v>
      </c>
      <c r="K141" s="25" t="s">
        <v>834</v>
      </c>
      <c r="L141" s="30" t="s">
        <v>24</v>
      </c>
      <c r="M141" s="25">
        <v>1</v>
      </c>
      <c r="N141" s="25">
        <v>1</v>
      </c>
      <c r="O141" s="25">
        <f t="shared" si="5"/>
        <v>1</v>
      </c>
      <c r="P141" s="25" t="str">
        <f>VLOOKUP(O141,'TABLA DATOS'!$A$1:$B$65,2,FALSE)</f>
        <v>BAJO</v>
      </c>
      <c r="Q141" s="52" t="s">
        <v>587</v>
      </c>
    </row>
    <row r="142" spans="1:17" ht="41.4" x14ac:dyDescent="0.3">
      <c r="A142" s="199"/>
      <c r="B142" s="198"/>
      <c r="C142" s="31" t="s">
        <v>556</v>
      </c>
      <c r="D142" s="31" t="s">
        <v>85</v>
      </c>
      <c r="E142" s="31" t="s">
        <v>19</v>
      </c>
      <c r="F142" s="29" t="s">
        <v>147</v>
      </c>
      <c r="G142" s="25">
        <v>1</v>
      </c>
      <c r="H142" s="25">
        <v>2</v>
      </c>
      <c r="I142" s="25">
        <f t="shared" si="4"/>
        <v>2</v>
      </c>
      <c r="J142" s="25" t="str">
        <f>VLOOKUP(I142,'TABLA DATOS'!$A$1:$B$65,2,FALSE)</f>
        <v>BAJO</v>
      </c>
      <c r="K142" s="25" t="s">
        <v>834</v>
      </c>
      <c r="L142" s="30" t="s">
        <v>24</v>
      </c>
      <c r="M142" s="25">
        <v>1</v>
      </c>
      <c r="N142" s="25">
        <v>1</v>
      </c>
      <c r="O142" s="25">
        <f t="shared" si="5"/>
        <v>1</v>
      </c>
      <c r="P142" s="25" t="str">
        <f>VLOOKUP(O142,'TABLA DATOS'!$A$1:$B$65,2,FALSE)</f>
        <v>BAJO</v>
      </c>
      <c r="Q142" s="52" t="s">
        <v>587</v>
      </c>
    </row>
    <row r="143" spans="1:17" ht="41.4" x14ac:dyDescent="0.3">
      <c r="A143" s="199"/>
      <c r="B143" s="30" t="s">
        <v>12</v>
      </c>
      <c r="C143" s="29" t="s">
        <v>35</v>
      </c>
      <c r="D143" s="25" t="s">
        <v>71</v>
      </c>
      <c r="E143" s="31" t="s">
        <v>550</v>
      </c>
      <c r="F143" s="31" t="s">
        <v>13</v>
      </c>
      <c r="G143" s="25">
        <v>2</v>
      </c>
      <c r="H143" s="25">
        <v>8</v>
      </c>
      <c r="I143" s="25">
        <f t="shared" si="4"/>
        <v>16</v>
      </c>
      <c r="J143" s="25" t="str">
        <f>VLOOKUP(I143,'TABLA DATOS'!$A$1:$B$65,2,FALSE)</f>
        <v>ALTO</v>
      </c>
      <c r="K143" s="25" t="s">
        <v>834</v>
      </c>
      <c r="L143" s="31" t="s">
        <v>580</v>
      </c>
      <c r="M143" s="25">
        <v>2</v>
      </c>
      <c r="N143" s="25">
        <v>4</v>
      </c>
      <c r="O143" s="25">
        <f t="shared" si="5"/>
        <v>8</v>
      </c>
      <c r="P143" s="25" t="str">
        <f>VLOOKUP(O143,'TABLA DATOS'!$A$1:$B$65,2,FALSE)</f>
        <v>MEDIO</v>
      </c>
      <c r="Q143" s="51" t="s">
        <v>339</v>
      </c>
    </row>
    <row r="144" spans="1:17" ht="41.4" x14ac:dyDescent="0.3">
      <c r="A144" s="199"/>
      <c r="B144" s="29" t="s">
        <v>0</v>
      </c>
      <c r="C144" s="29" t="s">
        <v>35</v>
      </c>
      <c r="D144" s="25" t="s">
        <v>71</v>
      </c>
      <c r="E144" s="31" t="s">
        <v>538</v>
      </c>
      <c r="F144" s="31" t="s">
        <v>1</v>
      </c>
      <c r="G144" s="25">
        <v>4</v>
      </c>
      <c r="H144" s="25">
        <v>8</v>
      </c>
      <c r="I144" s="25">
        <f t="shared" si="4"/>
        <v>32</v>
      </c>
      <c r="J144" s="25" t="str">
        <f>VLOOKUP(I144,'TABLA DATOS'!$A$1:$B$65,2,FALSE)</f>
        <v>ALTO</v>
      </c>
      <c r="K144" s="25" t="s">
        <v>834</v>
      </c>
      <c r="L144" s="31" t="s">
        <v>571</v>
      </c>
      <c r="M144" s="25">
        <v>4</v>
      </c>
      <c r="N144" s="25">
        <v>4</v>
      </c>
      <c r="O144" s="25">
        <f t="shared" si="5"/>
        <v>16</v>
      </c>
      <c r="P144" s="25" t="str">
        <f>VLOOKUP(O144,'TABLA DATOS'!$A$1:$B$65,2,FALSE)</f>
        <v>ALTO</v>
      </c>
      <c r="Q144" s="51" t="s">
        <v>347</v>
      </c>
    </row>
    <row r="145" spans="1:17" ht="46.5" customHeight="1" x14ac:dyDescent="0.3">
      <c r="A145" s="184" t="s">
        <v>112</v>
      </c>
      <c r="B145" s="173" t="s">
        <v>250</v>
      </c>
      <c r="C145" s="173" t="s">
        <v>35</v>
      </c>
      <c r="D145" s="173" t="s">
        <v>71</v>
      </c>
      <c r="E145" s="18" t="s">
        <v>465</v>
      </c>
      <c r="F145" s="18" t="s">
        <v>141</v>
      </c>
      <c r="G145" s="25">
        <v>2</v>
      </c>
      <c r="H145" s="25">
        <v>4</v>
      </c>
      <c r="I145" s="25">
        <f t="shared" si="4"/>
        <v>8</v>
      </c>
      <c r="J145" s="25" t="str">
        <f>VLOOKUP(I145,'TABLA DATOS'!$A$1:$B$65,2,FALSE)</f>
        <v>MEDIO</v>
      </c>
      <c r="K145" s="25" t="s">
        <v>818</v>
      </c>
      <c r="L145" s="25" t="s">
        <v>466</v>
      </c>
      <c r="M145" s="25">
        <v>2</v>
      </c>
      <c r="N145" s="25">
        <v>2</v>
      </c>
      <c r="O145" s="25">
        <f t="shared" si="5"/>
        <v>4</v>
      </c>
      <c r="P145" s="25" t="str">
        <f>VLOOKUP(O145,'TABLA DATOS'!$A$1:$B$65,2,FALSE)</f>
        <v>BAJO</v>
      </c>
      <c r="Q145" s="51" t="s">
        <v>340</v>
      </c>
    </row>
    <row r="146" spans="1:17" ht="56.25" customHeight="1" x14ac:dyDescent="0.3">
      <c r="A146" s="184"/>
      <c r="B146" s="173"/>
      <c r="C146" s="173"/>
      <c r="D146" s="173"/>
      <c r="E146" s="18" t="s">
        <v>467</v>
      </c>
      <c r="F146" s="18" t="s">
        <v>215</v>
      </c>
      <c r="G146" s="25">
        <v>2</v>
      </c>
      <c r="H146" s="25">
        <v>4</v>
      </c>
      <c r="I146" s="25">
        <f t="shared" si="4"/>
        <v>8</v>
      </c>
      <c r="J146" s="25" t="str">
        <f>VLOOKUP(I146,'TABLA DATOS'!$A$1:$B$65,2,FALSE)</f>
        <v>MEDIO</v>
      </c>
      <c r="K146" s="25" t="s">
        <v>818</v>
      </c>
      <c r="L146" s="25" t="s">
        <v>466</v>
      </c>
      <c r="M146" s="25">
        <v>2</v>
      </c>
      <c r="N146" s="25">
        <v>2</v>
      </c>
      <c r="O146" s="25">
        <f t="shared" si="5"/>
        <v>4</v>
      </c>
      <c r="P146" s="25" t="str">
        <f>VLOOKUP(O146,'TABLA DATOS'!$A$1:$B$65,2,FALSE)</f>
        <v>BAJO</v>
      </c>
      <c r="Q146" s="51" t="s">
        <v>340</v>
      </c>
    </row>
    <row r="147" spans="1:17" ht="76.5" customHeight="1" x14ac:dyDescent="0.3">
      <c r="A147" s="184"/>
      <c r="B147" s="173"/>
      <c r="C147" s="173"/>
      <c r="D147" s="173"/>
      <c r="E147" s="18" t="s">
        <v>711</v>
      </c>
      <c r="F147" s="18" t="s">
        <v>192</v>
      </c>
      <c r="G147" s="25">
        <v>2</v>
      </c>
      <c r="H147" s="25">
        <v>4</v>
      </c>
      <c r="I147" s="25">
        <f t="shared" si="4"/>
        <v>8</v>
      </c>
      <c r="J147" s="25" t="str">
        <f>VLOOKUP(I147,'TABLA DATOS'!$A$1:$B$65,2,FALSE)</f>
        <v>MEDIO</v>
      </c>
      <c r="K147" s="25" t="s">
        <v>834</v>
      </c>
      <c r="L147" s="25" t="s">
        <v>313</v>
      </c>
      <c r="M147" s="25">
        <v>2</v>
      </c>
      <c r="N147" s="25">
        <v>2</v>
      </c>
      <c r="O147" s="25">
        <f t="shared" si="5"/>
        <v>4</v>
      </c>
      <c r="P147" s="25" t="str">
        <f>VLOOKUP(O147,'TABLA DATOS'!$A$1:$B$65,2,FALSE)</f>
        <v>BAJO</v>
      </c>
      <c r="Q147" s="51" t="s">
        <v>353</v>
      </c>
    </row>
    <row r="148" spans="1:17" ht="47.25" customHeight="1" x14ac:dyDescent="0.3">
      <c r="A148" s="56" t="s">
        <v>675</v>
      </c>
      <c r="B148" s="39" t="s">
        <v>676</v>
      </c>
      <c r="C148" s="32" t="s">
        <v>35</v>
      </c>
      <c r="D148" s="18" t="s">
        <v>71</v>
      </c>
      <c r="E148" s="18" t="s">
        <v>677</v>
      </c>
      <c r="F148" s="18" t="s">
        <v>192</v>
      </c>
      <c r="G148" s="25">
        <v>2</v>
      </c>
      <c r="H148" s="25">
        <v>4</v>
      </c>
      <c r="I148" s="25">
        <f t="shared" si="4"/>
        <v>8</v>
      </c>
      <c r="J148" s="25" t="str">
        <f>VLOOKUP(I148,'TABLA DATOS'!$A$1:$B$65,2,FALSE)</f>
        <v>MEDIO</v>
      </c>
      <c r="K148" s="25" t="s">
        <v>839</v>
      </c>
      <c r="L148" s="25" t="s">
        <v>678</v>
      </c>
      <c r="M148" s="25">
        <v>2</v>
      </c>
      <c r="N148" s="25">
        <v>2</v>
      </c>
      <c r="O148" s="25">
        <f t="shared" si="5"/>
        <v>4</v>
      </c>
      <c r="P148" s="25" t="str">
        <f>VLOOKUP(O148,'TABLA DATOS'!$A$1:$B$65,2,FALSE)</f>
        <v>BAJO</v>
      </c>
      <c r="Q148" s="52" t="s">
        <v>679</v>
      </c>
    </row>
    <row r="149" spans="1:17" ht="45.75" customHeight="1" x14ac:dyDescent="0.3">
      <c r="A149" s="181" t="s">
        <v>706</v>
      </c>
      <c r="B149" s="176" t="s">
        <v>707</v>
      </c>
      <c r="C149" s="178" t="s">
        <v>35</v>
      </c>
      <c r="D149" s="173" t="s">
        <v>71</v>
      </c>
      <c r="E149" s="18" t="s">
        <v>713</v>
      </c>
      <c r="F149" s="173" t="s">
        <v>708</v>
      </c>
      <c r="G149" s="25">
        <v>2</v>
      </c>
      <c r="H149" s="25">
        <v>8</v>
      </c>
      <c r="I149" s="25">
        <f t="shared" si="4"/>
        <v>16</v>
      </c>
      <c r="J149" s="25" t="str">
        <f>VLOOKUP(I149,'TABLA DATOS'!$A$1:$B$65,2,FALSE)</f>
        <v>ALTO</v>
      </c>
      <c r="K149" s="25" t="s">
        <v>834</v>
      </c>
      <c r="L149" s="25" t="s">
        <v>714</v>
      </c>
      <c r="M149" s="25">
        <v>2</v>
      </c>
      <c r="N149" s="25">
        <v>4</v>
      </c>
      <c r="O149" s="25">
        <f t="shared" si="5"/>
        <v>8</v>
      </c>
      <c r="P149" s="25" t="str">
        <f>VLOOKUP(O149,'TABLA DATOS'!$A$1:$B$65,2,FALSE)</f>
        <v>MEDIO</v>
      </c>
      <c r="Q149" s="51" t="s">
        <v>851</v>
      </c>
    </row>
    <row r="150" spans="1:17" ht="27.6" x14ac:dyDescent="0.3">
      <c r="A150" s="181"/>
      <c r="B150" s="176"/>
      <c r="C150" s="178"/>
      <c r="D150" s="173"/>
      <c r="E150" s="18" t="s">
        <v>709</v>
      </c>
      <c r="F150" s="173"/>
      <c r="G150" s="25">
        <v>2</v>
      </c>
      <c r="H150" s="25">
        <v>8</v>
      </c>
      <c r="I150" s="25">
        <f t="shared" si="4"/>
        <v>16</v>
      </c>
      <c r="J150" s="25" t="str">
        <f>VLOOKUP(I150,'TABLA DATOS'!$A$1:$B$65,2,FALSE)</f>
        <v>ALTO</v>
      </c>
      <c r="K150" s="25" t="s">
        <v>834</v>
      </c>
      <c r="L150" s="25" t="s">
        <v>715</v>
      </c>
      <c r="M150" s="25">
        <v>2</v>
      </c>
      <c r="N150" s="25">
        <v>4</v>
      </c>
      <c r="O150" s="25">
        <f t="shared" si="5"/>
        <v>8</v>
      </c>
      <c r="P150" s="25" t="str">
        <f>VLOOKUP(O150,'TABLA DATOS'!$A$1:$B$65,2,FALSE)</f>
        <v>MEDIO</v>
      </c>
      <c r="Q150" s="52" t="s">
        <v>717</v>
      </c>
    </row>
    <row r="151" spans="1:17" ht="41.4" x14ac:dyDescent="0.3">
      <c r="A151" s="181"/>
      <c r="B151" s="176"/>
      <c r="C151" s="178"/>
      <c r="D151" s="173"/>
      <c r="E151" s="18" t="s">
        <v>710</v>
      </c>
      <c r="F151" s="173"/>
      <c r="G151" s="25">
        <v>2</v>
      </c>
      <c r="H151" s="25">
        <v>8</v>
      </c>
      <c r="I151" s="25">
        <f t="shared" si="4"/>
        <v>16</v>
      </c>
      <c r="J151" s="25" t="str">
        <f>VLOOKUP(I151,'TABLA DATOS'!$A$1:$B$65,2,FALSE)</f>
        <v>ALTO</v>
      </c>
      <c r="K151" s="25" t="s">
        <v>839</v>
      </c>
      <c r="L151" s="25" t="s">
        <v>718</v>
      </c>
      <c r="M151" s="25">
        <v>2</v>
      </c>
      <c r="N151" s="25">
        <v>4</v>
      </c>
      <c r="O151" s="25">
        <f t="shared" si="5"/>
        <v>8</v>
      </c>
      <c r="P151" s="25" t="str">
        <f>VLOOKUP(O151,'TABLA DATOS'!$A$1:$B$65,2,FALSE)</f>
        <v>MEDIO</v>
      </c>
      <c r="Q151" s="52" t="s">
        <v>717</v>
      </c>
    </row>
    <row r="152" spans="1:17" ht="42" thickBot="1" x14ac:dyDescent="0.35">
      <c r="A152" s="182"/>
      <c r="B152" s="177"/>
      <c r="C152" s="179"/>
      <c r="D152" s="175"/>
      <c r="E152" s="53" t="s">
        <v>712</v>
      </c>
      <c r="F152" s="175"/>
      <c r="G152" s="54">
        <v>2</v>
      </c>
      <c r="H152" s="54">
        <v>4</v>
      </c>
      <c r="I152" s="54">
        <f t="shared" si="4"/>
        <v>8</v>
      </c>
      <c r="J152" s="54" t="str">
        <f>VLOOKUP(I152,'TABLA DATOS'!$A$1:$B$65,2,FALSE)</f>
        <v>MEDIO</v>
      </c>
      <c r="K152" s="54" t="s">
        <v>834</v>
      </c>
      <c r="L152" s="54" t="s">
        <v>716</v>
      </c>
      <c r="M152" s="54">
        <v>2</v>
      </c>
      <c r="N152" s="54">
        <v>2</v>
      </c>
      <c r="O152" s="54">
        <f t="shared" si="5"/>
        <v>4</v>
      </c>
      <c r="P152" s="54" t="str">
        <f>VLOOKUP(O152,'TABLA DATOS'!$A$1:$B$65,2,FALSE)</f>
        <v>BAJO</v>
      </c>
      <c r="Q152" s="55" t="s">
        <v>851</v>
      </c>
    </row>
    <row r="153" spans="1:17" x14ac:dyDescent="0.3">
      <c r="K153" s="13"/>
    </row>
    <row r="154" spans="1:17" x14ac:dyDescent="0.3">
      <c r="K154" s="13"/>
    </row>
    <row r="155" spans="1:17" x14ac:dyDescent="0.3">
      <c r="K155" s="13"/>
    </row>
    <row r="156" spans="1:17" x14ac:dyDescent="0.3">
      <c r="K156" s="13"/>
    </row>
    <row r="161" ht="68.25" customHeight="1" x14ac:dyDescent="0.3"/>
    <row r="163" ht="48" customHeight="1" x14ac:dyDescent="0.3"/>
    <row r="173" ht="27.75" customHeight="1" x14ac:dyDescent="0.3"/>
    <row r="174" ht="82.5" customHeight="1" x14ac:dyDescent="0.3"/>
    <row r="175" ht="15" customHeight="1" x14ac:dyDescent="0.3"/>
    <row r="179" ht="45" customHeight="1" x14ac:dyDescent="0.3"/>
    <row r="180" ht="48" customHeight="1" x14ac:dyDescent="0.3"/>
    <row r="181" ht="63" customHeight="1" x14ac:dyDescent="0.3"/>
    <row r="182" ht="70.5" customHeight="1" x14ac:dyDescent="0.3"/>
    <row r="183" ht="30.75" customHeight="1" x14ac:dyDescent="0.3"/>
    <row r="184" ht="60.75" customHeight="1" x14ac:dyDescent="0.3"/>
    <row r="185" ht="47.25" customHeight="1" x14ac:dyDescent="0.3"/>
    <row r="186" ht="61.5" customHeight="1" x14ac:dyDescent="0.3"/>
    <row r="190" ht="30" customHeight="1" x14ac:dyDescent="0.3"/>
    <row r="196" ht="15.75" customHeight="1" x14ac:dyDescent="0.3"/>
    <row r="197" ht="72.75" customHeight="1" x14ac:dyDescent="0.3"/>
    <row r="200" ht="15" customHeight="1" x14ac:dyDescent="0.3"/>
    <row r="206" ht="30.75" customHeight="1" x14ac:dyDescent="0.3"/>
    <row r="207" ht="87" customHeight="1" x14ac:dyDescent="0.3"/>
    <row r="212" ht="15.75" customHeight="1" x14ac:dyDescent="0.3"/>
  </sheetData>
  <mergeCells count="82">
    <mergeCell ref="C2:D2"/>
    <mergeCell ref="G2:J2"/>
    <mergeCell ref="K3:K4"/>
    <mergeCell ref="M2:Q2"/>
    <mergeCell ref="B1:Q1"/>
    <mergeCell ref="M3:P3"/>
    <mergeCell ref="C3:C4"/>
    <mergeCell ref="E3:E4"/>
    <mergeCell ref="G3:J3"/>
    <mergeCell ref="D3:D4"/>
    <mergeCell ref="L3:L4"/>
    <mergeCell ref="F3:F4"/>
    <mergeCell ref="L79:L81"/>
    <mergeCell ref="D17:D34"/>
    <mergeCell ref="E17:E18"/>
    <mergeCell ref="D5:D14"/>
    <mergeCell ref="E27:E28"/>
    <mergeCell ref="E30:E31"/>
    <mergeCell ref="D45:D51"/>
    <mergeCell ref="D61:D71"/>
    <mergeCell ref="D72:D78"/>
    <mergeCell ref="D79:D86"/>
    <mergeCell ref="D15:D16"/>
    <mergeCell ref="D35:D36"/>
    <mergeCell ref="D52:D60"/>
    <mergeCell ref="D37:D44"/>
    <mergeCell ref="A145:A147"/>
    <mergeCell ref="D116:D117"/>
    <mergeCell ref="C108:C115"/>
    <mergeCell ref="D118:D128"/>
    <mergeCell ref="B61:B71"/>
    <mergeCell ref="B116:B117"/>
    <mergeCell ref="C116:C117"/>
    <mergeCell ref="B118:B128"/>
    <mergeCell ref="C118:C128"/>
    <mergeCell ref="D87:D98"/>
    <mergeCell ref="D145:D147"/>
    <mergeCell ref="B87:B98"/>
    <mergeCell ref="C87:C98"/>
    <mergeCell ref="A5:A144"/>
    <mergeCell ref="B134:B137"/>
    <mergeCell ref="B35:B36"/>
    <mergeCell ref="A149:A152"/>
    <mergeCell ref="C149:C152"/>
    <mergeCell ref="D149:D152"/>
    <mergeCell ref="E67:E68"/>
    <mergeCell ref="E79:E81"/>
    <mergeCell ref="B79:B86"/>
    <mergeCell ref="B138:B142"/>
    <mergeCell ref="E122:E123"/>
    <mergeCell ref="E118:E121"/>
    <mergeCell ref="E116:E117"/>
    <mergeCell ref="E87:E89"/>
    <mergeCell ref="D99:D107"/>
    <mergeCell ref="D130:D132"/>
    <mergeCell ref="D108:D115"/>
    <mergeCell ref="B99:B107"/>
    <mergeCell ref="B108:B115"/>
    <mergeCell ref="F149:F152"/>
    <mergeCell ref="B149:B152"/>
    <mergeCell ref="C52:C60"/>
    <mergeCell ref="C79:C86"/>
    <mergeCell ref="B130:B132"/>
    <mergeCell ref="C99:C107"/>
    <mergeCell ref="C130:C132"/>
    <mergeCell ref="C61:C71"/>
    <mergeCell ref="B72:B78"/>
    <mergeCell ref="C72:C78"/>
    <mergeCell ref="B52:B60"/>
    <mergeCell ref="B5:B14"/>
    <mergeCell ref="C5:C14"/>
    <mergeCell ref="B145:B147"/>
    <mergeCell ref="C145:C147"/>
    <mergeCell ref="B17:B34"/>
    <mergeCell ref="B15:B16"/>
    <mergeCell ref="C15:C16"/>
    <mergeCell ref="C35:C36"/>
    <mergeCell ref="C17:C34"/>
    <mergeCell ref="B37:B44"/>
    <mergeCell ref="C37:C44"/>
    <mergeCell ref="C45:C51"/>
    <mergeCell ref="B45:B51"/>
  </mergeCells>
  <phoneticPr fontId="3" type="noConversion"/>
  <conditionalFormatting sqref="J2 J5:K152">
    <cfRule type="containsText" dxfId="90" priority="4" stopIfTrue="1" operator="containsText" text="INTOLERABLE">
      <formula>NOT(ISERROR(SEARCH("INTOLERABLE",J2)))</formula>
    </cfRule>
    <cfRule type="containsText" dxfId="89" priority="5" stopIfTrue="1" operator="containsText" text="ALTO">
      <formula>NOT(ISERROR(SEARCH("ALTO",J2)))</formula>
    </cfRule>
    <cfRule type="containsText" dxfId="88" priority="6" stopIfTrue="1" operator="containsText" text="MEDIO">
      <formula>NOT(ISERROR(SEARCH("MEDIO",J2)))</formula>
    </cfRule>
    <cfRule type="containsText" dxfId="87" priority="7" stopIfTrue="1" operator="containsText" text="BAJO">
      <formula>NOT(ISERROR(SEARCH("BAJO",J2)))</formula>
    </cfRule>
  </conditionalFormatting>
  <conditionalFormatting sqref="J4 K153:K158 J159:K65536">
    <cfRule type="containsText" dxfId="86" priority="26" stopIfTrue="1" operator="containsText" text="INTOLERABLE">
      <formula>NOT(ISERROR(SEARCH("INTOLERABLE",J4)))</formula>
    </cfRule>
    <cfRule type="containsText" dxfId="85" priority="27" stopIfTrue="1" operator="containsText" text="ALTO">
      <formula>NOT(ISERROR(SEARCH("ALTO",J4)))</formula>
    </cfRule>
    <cfRule type="containsText" dxfId="84" priority="28" stopIfTrue="1" operator="containsText" text="MEDIO">
      <formula>NOT(ISERROR(SEARCH("MEDIO",J4)))</formula>
    </cfRule>
    <cfRule type="containsText" dxfId="83" priority="29" stopIfTrue="1" operator="containsText" text="BAJO">
      <formula>NOT(ISERROR(SEARCH("BAJO",J4)))</formula>
    </cfRule>
  </conditionalFormatting>
  <conditionalFormatting sqref="P4:P152">
    <cfRule type="containsText" dxfId="82" priority="11" stopIfTrue="1" operator="containsText" text="INTOLERABLE">
      <formula>NOT(ISERROR(SEARCH("INTOLERABLE",P4)))</formula>
    </cfRule>
    <cfRule type="containsText" dxfId="81" priority="14" stopIfTrue="1" operator="containsText" text="BAJO">
      <formula>NOT(ISERROR(SEARCH("BAJO",P4)))</formula>
    </cfRule>
  </conditionalFormatting>
  <conditionalFormatting sqref="P4:P65536">
    <cfRule type="containsText" dxfId="80" priority="12" stopIfTrue="1" operator="containsText" text="ALTO">
      <formula>NOT(ISERROR(SEARCH("ALTO",P4)))</formula>
    </cfRule>
    <cfRule type="containsText" dxfId="79" priority="13" stopIfTrue="1" operator="containsText" text="MEDIO">
      <formula>NOT(ISERROR(SEARCH("MEDIO",P4)))</formula>
    </cfRule>
  </conditionalFormatting>
  <conditionalFormatting sqref="P153:P65536">
    <cfRule type="containsText" dxfId="78" priority="21" stopIfTrue="1" operator="containsText" text="BAJO">
      <formula>NOT(ISERROR(SEARCH("BAJO",P153)))</formula>
    </cfRule>
    <cfRule type="cellIs" dxfId="77" priority="68" stopIfTrue="1" operator="equal">
      <formula>"A"</formula>
    </cfRule>
    <cfRule type="cellIs" dxfId="76" priority="69" stopIfTrue="1" operator="equal">
      <formula>"M"</formula>
    </cfRule>
    <cfRule type="cellIs" dxfId="75" priority="70" stopIfTrue="1" operator="equal">
      <formula>"NA"</formula>
    </cfRule>
  </conditionalFormatting>
  <pageMargins left="0.19685039370078741" right="0.19685039370078741" top="0.19685039370078741" bottom="0.19685039370078741" header="0.31496062992125984" footer="0.31496062992125984"/>
  <pageSetup scale="46"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'TABLA DATOS'!$H$2:$H$5</xm:f>
          </x14:formula1>
          <xm:sqref>G5:H152 M5:N152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72"/>
  <sheetViews>
    <sheetView zoomScale="70" zoomScaleNormal="70" workbookViewId="0">
      <selection activeCell="B1" sqref="B1:Q1"/>
    </sheetView>
  </sheetViews>
  <sheetFormatPr baseColWidth="10" defaultRowHeight="14.4" x14ac:dyDescent="0.3"/>
  <cols>
    <col min="1" max="1" width="27.33203125" customWidth="1"/>
    <col min="2" max="2" width="17" customWidth="1"/>
    <col min="3" max="3" width="11.6640625" customWidth="1"/>
    <col min="4" max="4" width="8.5546875" customWidth="1"/>
    <col min="5" max="5" width="25.109375" customWidth="1"/>
    <col min="6" max="6" width="21.6640625" customWidth="1"/>
    <col min="7" max="7" width="6.6640625" customWidth="1"/>
    <col min="8" max="8" width="6" customWidth="1"/>
    <col min="9" max="9" width="6.6640625" customWidth="1"/>
    <col min="10" max="10" width="8.33203125" customWidth="1"/>
    <col min="11" max="11" width="24.33203125" customWidth="1"/>
    <col min="12" max="12" width="42.6640625" customWidth="1"/>
    <col min="13" max="15" width="6.6640625" customWidth="1"/>
    <col min="16" max="16" width="22.88671875" customWidth="1"/>
    <col min="17" max="17" width="23.33203125" style="66" customWidth="1"/>
    <col min="18" max="18" width="23.44140625" style="11" customWidth="1"/>
    <col min="19" max="55" width="11.5546875" style="11"/>
  </cols>
  <sheetData>
    <row r="1" spans="1:17" ht="62.25" customHeight="1" x14ac:dyDescent="0.3">
      <c r="A1" s="58"/>
      <c r="B1" s="206" t="s">
        <v>825</v>
      </c>
      <c r="C1" s="207"/>
      <c r="D1" s="207"/>
      <c r="E1" s="207"/>
      <c r="F1" s="207"/>
      <c r="G1" s="207"/>
      <c r="H1" s="207"/>
      <c r="I1" s="207"/>
      <c r="J1" s="207"/>
      <c r="K1" s="207"/>
      <c r="L1" s="207"/>
      <c r="M1" s="207"/>
      <c r="N1" s="207"/>
      <c r="O1" s="207"/>
      <c r="P1" s="207"/>
      <c r="Q1" s="208"/>
    </row>
    <row r="2" spans="1:17" ht="90.75" customHeight="1" x14ac:dyDescent="0.3">
      <c r="A2" s="47" t="s">
        <v>827</v>
      </c>
      <c r="B2" s="37" t="s">
        <v>861</v>
      </c>
      <c r="C2" s="164" t="s">
        <v>829</v>
      </c>
      <c r="D2" s="164"/>
      <c r="E2" s="37" t="s">
        <v>861</v>
      </c>
      <c r="F2" s="14" t="s">
        <v>821</v>
      </c>
      <c r="G2" s="170" t="s">
        <v>861</v>
      </c>
      <c r="H2" s="170"/>
      <c r="I2" s="170"/>
      <c r="J2" s="170"/>
      <c r="K2" s="44" t="s">
        <v>791</v>
      </c>
      <c r="L2" s="45" t="s">
        <v>861</v>
      </c>
      <c r="M2" s="209" t="s">
        <v>830</v>
      </c>
      <c r="N2" s="210"/>
      <c r="O2" s="210"/>
      <c r="P2" s="210"/>
      <c r="Q2" s="211"/>
    </row>
    <row r="3" spans="1:17" ht="29.25" customHeight="1" x14ac:dyDescent="0.3">
      <c r="A3" s="49" t="s">
        <v>189</v>
      </c>
      <c r="B3" s="23" t="s">
        <v>128</v>
      </c>
      <c r="C3" s="141" t="s">
        <v>125</v>
      </c>
      <c r="D3" s="142" t="s">
        <v>32</v>
      </c>
      <c r="E3" s="136" t="s">
        <v>119</v>
      </c>
      <c r="F3" s="136" t="s">
        <v>651</v>
      </c>
      <c r="G3" s="190" t="s">
        <v>820</v>
      </c>
      <c r="H3" s="191"/>
      <c r="I3" s="191"/>
      <c r="J3" s="192"/>
      <c r="K3" s="136" t="s">
        <v>819</v>
      </c>
      <c r="L3" s="136" t="s">
        <v>123</v>
      </c>
      <c r="M3" s="136" t="s">
        <v>126</v>
      </c>
      <c r="N3" s="136"/>
      <c r="O3" s="136"/>
      <c r="P3" s="136"/>
      <c r="Q3" s="204" t="s">
        <v>9</v>
      </c>
    </row>
    <row r="4" spans="1:17" ht="93.75" customHeight="1" x14ac:dyDescent="0.3">
      <c r="A4" s="49" t="s">
        <v>30</v>
      </c>
      <c r="B4" s="15" t="s">
        <v>31</v>
      </c>
      <c r="C4" s="141"/>
      <c r="D4" s="142"/>
      <c r="E4" s="136"/>
      <c r="F4" s="136"/>
      <c r="G4" s="16" t="s">
        <v>120</v>
      </c>
      <c r="H4" s="16" t="s">
        <v>121</v>
      </c>
      <c r="I4" s="16" t="s">
        <v>122</v>
      </c>
      <c r="J4" s="16" t="s">
        <v>124</v>
      </c>
      <c r="K4" s="136"/>
      <c r="L4" s="136"/>
      <c r="M4" s="16" t="s">
        <v>120</v>
      </c>
      <c r="N4" s="16" t="s">
        <v>121</v>
      </c>
      <c r="O4" s="16" t="s">
        <v>822</v>
      </c>
      <c r="P4" s="64" t="s">
        <v>124</v>
      </c>
      <c r="Q4" s="205"/>
    </row>
    <row r="5" spans="1:17" ht="63" customHeight="1" x14ac:dyDescent="0.3">
      <c r="A5" s="184" t="s">
        <v>103</v>
      </c>
      <c r="B5" s="180" t="s">
        <v>104</v>
      </c>
      <c r="C5" s="180" t="s">
        <v>35</v>
      </c>
      <c r="D5" s="180" t="s">
        <v>71</v>
      </c>
      <c r="E5" s="20" t="s">
        <v>361</v>
      </c>
      <c r="F5" s="20" t="s">
        <v>192</v>
      </c>
      <c r="G5" s="25">
        <v>2</v>
      </c>
      <c r="H5" s="25">
        <v>2</v>
      </c>
      <c r="I5" s="25">
        <f>G5*H5</f>
        <v>4</v>
      </c>
      <c r="J5" s="25" t="str">
        <f>VLOOKUP(I5,'TABLA DATOS'!$A$1:$B$65,2,FALSE)</f>
        <v>BAJO</v>
      </c>
      <c r="K5" s="25" t="s">
        <v>839</v>
      </c>
      <c r="L5" s="20" t="s">
        <v>592</v>
      </c>
      <c r="M5" s="25">
        <v>2</v>
      </c>
      <c r="N5" s="25">
        <v>1</v>
      </c>
      <c r="O5" s="25">
        <f>M5*N5</f>
        <v>2</v>
      </c>
      <c r="P5" s="65" t="str">
        <f>VLOOKUP(O5,'TABLA DATOS'!$A$1:$B$65,2,FALSE)</f>
        <v>BAJO</v>
      </c>
      <c r="Q5" s="69" t="s">
        <v>339</v>
      </c>
    </row>
    <row r="6" spans="1:17" ht="36" customHeight="1" x14ac:dyDescent="0.3">
      <c r="A6" s="184"/>
      <c r="B6" s="180"/>
      <c r="C6" s="180"/>
      <c r="D6" s="180"/>
      <c r="E6" s="20" t="s">
        <v>488</v>
      </c>
      <c r="F6" s="20" t="s">
        <v>193</v>
      </c>
      <c r="G6" s="25">
        <v>2</v>
      </c>
      <c r="H6" s="25">
        <v>2</v>
      </c>
      <c r="I6" s="25">
        <f t="shared" ref="I6:I33" si="0">G6*H6</f>
        <v>4</v>
      </c>
      <c r="J6" s="25" t="str">
        <f>VLOOKUP(I6,'TABLA DATOS'!$A$1:$B$65,2,FALSE)</f>
        <v>BAJO</v>
      </c>
      <c r="K6" s="25" t="s">
        <v>839</v>
      </c>
      <c r="L6" s="20" t="s">
        <v>504</v>
      </c>
      <c r="M6" s="25">
        <v>2</v>
      </c>
      <c r="N6" s="25">
        <v>1</v>
      </c>
      <c r="O6" s="25">
        <f t="shared" ref="O6:O33" si="1">M6*N6</f>
        <v>2</v>
      </c>
      <c r="P6" s="65" t="str">
        <f>VLOOKUP(O6,'TABLA DATOS'!$A$1:$B$65,2,FALSE)</f>
        <v>BAJO</v>
      </c>
      <c r="Q6" s="69" t="s">
        <v>339</v>
      </c>
    </row>
    <row r="7" spans="1:17" ht="27.6" x14ac:dyDescent="0.3">
      <c r="A7" s="184"/>
      <c r="B7" s="180"/>
      <c r="C7" s="180"/>
      <c r="D7" s="180"/>
      <c r="E7" s="20" t="s">
        <v>489</v>
      </c>
      <c r="F7" s="20" t="s">
        <v>154</v>
      </c>
      <c r="G7" s="25">
        <v>2</v>
      </c>
      <c r="H7" s="25">
        <v>2</v>
      </c>
      <c r="I7" s="25">
        <f t="shared" si="0"/>
        <v>4</v>
      </c>
      <c r="J7" s="25" t="str">
        <f>VLOOKUP(I7,'TABLA DATOS'!$A$1:$B$65,2,FALSE)</f>
        <v>BAJO</v>
      </c>
      <c r="K7" s="25" t="s">
        <v>818</v>
      </c>
      <c r="L7" s="20" t="s">
        <v>362</v>
      </c>
      <c r="M7" s="25">
        <v>2</v>
      </c>
      <c r="N7" s="25">
        <v>1</v>
      </c>
      <c r="O7" s="25">
        <f t="shared" si="1"/>
        <v>2</v>
      </c>
      <c r="P7" s="65" t="str">
        <f>VLOOKUP(O7,'TABLA DATOS'!$A$1:$B$65,2,FALSE)</f>
        <v>BAJO</v>
      </c>
      <c r="Q7" s="69" t="s">
        <v>339</v>
      </c>
    </row>
    <row r="8" spans="1:17" ht="35.25" customHeight="1" x14ac:dyDescent="0.3">
      <c r="A8" s="184"/>
      <c r="B8" s="180"/>
      <c r="C8" s="180"/>
      <c r="D8" s="180"/>
      <c r="E8" s="20" t="s">
        <v>585</v>
      </c>
      <c r="F8" s="20" t="s">
        <v>206</v>
      </c>
      <c r="G8" s="25">
        <v>2</v>
      </c>
      <c r="H8" s="25">
        <v>4</v>
      </c>
      <c r="I8" s="25">
        <f t="shared" si="0"/>
        <v>8</v>
      </c>
      <c r="J8" s="25" t="str">
        <f>VLOOKUP(I8,'TABLA DATOS'!$A$1:$B$65,2,FALSE)</f>
        <v>MEDIO</v>
      </c>
      <c r="K8" s="25" t="s">
        <v>839</v>
      </c>
      <c r="L8" s="20" t="s">
        <v>244</v>
      </c>
      <c r="M8" s="25">
        <v>2</v>
      </c>
      <c r="N8" s="25">
        <v>2</v>
      </c>
      <c r="O8" s="25">
        <f t="shared" si="1"/>
        <v>4</v>
      </c>
      <c r="P8" s="65" t="str">
        <f>VLOOKUP(O8,'TABLA DATOS'!$A$1:$B$65,2,FALSE)</f>
        <v>BAJO</v>
      </c>
      <c r="Q8" s="69" t="s">
        <v>339</v>
      </c>
    </row>
    <row r="9" spans="1:17" ht="94.5" customHeight="1" x14ac:dyDescent="0.3">
      <c r="A9" s="184"/>
      <c r="B9" s="20" t="s">
        <v>105</v>
      </c>
      <c r="C9" s="20" t="s">
        <v>35</v>
      </c>
      <c r="D9" s="20" t="s">
        <v>71</v>
      </c>
      <c r="E9" s="20" t="s">
        <v>378</v>
      </c>
      <c r="F9" s="20" t="s">
        <v>141</v>
      </c>
      <c r="G9" s="25">
        <v>2</v>
      </c>
      <c r="H9" s="25">
        <v>4</v>
      </c>
      <c r="I9" s="25">
        <f t="shared" si="0"/>
        <v>8</v>
      </c>
      <c r="J9" s="25" t="str">
        <f>VLOOKUP(I9,'TABLA DATOS'!$A$1:$B$65,2,FALSE)</f>
        <v>MEDIO</v>
      </c>
      <c r="K9" s="25" t="s">
        <v>839</v>
      </c>
      <c r="L9" s="20" t="s">
        <v>59</v>
      </c>
      <c r="M9" s="25">
        <v>2</v>
      </c>
      <c r="N9" s="25">
        <v>2</v>
      </c>
      <c r="O9" s="25">
        <f t="shared" si="1"/>
        <v>4</v>
      </c>
      <c r="P9" s="65" t="str">
        <f>VLOOKUP(O9,'TABLA DATOS'!$A$1:$B$65,2,FALSE)</f>
        <v>BAJO</v>
      </c>
      <c r="Q9" s="69" t="s">
        <v>339</v>
      </c>
    </row>
    <row r="10" spans="1:17" ht="46.5" customHeight="1" x14ac:dyDescent="0.3">
      <c r="A10" s="184"/>
      <c r="B10" s="180" t="s">
        <v>106</v>
      </c>
      <c r="C10" s="180" t="s">
        <v>35</v>
      </c>
      <c r="D10" s="180" t="s">
        <v>71</v>
      </c>
      <c r="E10" s="20" t="s">
        <v>363</v>
      </c>
      <c r="F10" s="20" t="s">
        <v>192</v>
      </c>
      <c r="G10" s="25">
        <v>2</v>
      </c>
      <c r="H10" s="25">
        <v>4</v>
      </c>
      <c r="I10" s="25">
        <f t="shared" si="0"/>
        <v>8</v>
      </c>
      <c r="J10" s="25" t="str">
        <f>VLOOKUP(I10,'TABLA DATOS'!$A$1:$B$65,2,FALSE)</f>
        <v>MEDIO</v>
      </c>
      <c r="K10" s="25" t="s">
        <v>839</v>
      </c>
      <c r="L10" s="20" t="s">
        <v>365</v>
      </c>
      <c r="M10" s="25">
        <v>2</v>
      </c>
      <c r="N10" s="25">
        <v>2</v>
      </c>
      <c r="O10" s="25">
        <f t="shared" si="1"/>
        <v>4</v>
      </c>
      <c r="P10" s="65" t="str">
        <f>VLOOKUP(O10,'TABLA DATOS'!$A$1:$B$65,2,FALSE)</f>
        <v>BAJO</v>
      </c>
      <c r="Q10" s="69" t="s">
        <v>339</v>
      </c>
    </row>
    <row r="11" spans="1:17" ht="41.4" x14ac:dyDescent="0.3">
      <c r="A11" s="184"/>
      <c r="B11" s="180"/>
      <c r="C11" s="180"/>
      <c r="D11" s="180"/>
      <c r="E11" s="20" t="s">
        <v>364</v>
      </c>
      <c r="F11" s="20" t="s">
        <v>191</v>
      </c>
      <c r="G11" s="25">
        <v>2</v>
      </c>
      <c r="H11" s="25">
        <v>2</v>
      </c>
      <c r="I11" s="25">
        <f t="shared" si="0"/>
        <v>4</v>
      </c>
      <c r="J11" s="25" t="str">
        <f>VLOOKUP(I11,'TABLA DATOS'!$A$1:$B$65,2,FALSE)</f>
        <v>BAJO</v>
      </c>
      <c r="K11" s="25" t="s">
        <v>839</v>
      </c>
      <c r="L11" s="20" t="s">
        <v>155</v>
      </c>
      <c r="M11" s="25">
        <v>2</v>
      </c>
      <c r="N11" s="25">
        <v>1</v>
      </c>
      <c r="O11" s="25">
        <f t="shared" si="1"/>
        <v>2</v>
      </c>
      <c r="P11" s="65" t="str">
        <f>VLOOKUP(O11,'TABLA DATOS'!$A$1:$B$65,2,FALSE)</f>
        <v>BAJO</v>
      </c>
      <c r="Q11" s="69" t="s">
        <v>339</v>
      </c>
    </row>
    <row r="12" spans="1:17" ht="55.2" x14ac:dyDescent="0.3">
      <c r="A12" s="184"/>
      <c r="B12" s="180"/>
      <c r="C12" s="180"/>
      <c r="D12" s="180"/>
      <c r="E12" s="20" t="s">
        <v>586</v>
      </c>
      <c r="F12" s="20" t="s">
        <v>193</v>
      </c>
      <c r="G12" s="25">
        <v>2</v>
      </c>
      <c r="H12" s="25">
        <v>2</v>
      </c>
      <c r="I12" s="25">
        <f t="shared" si="0"/>
        <v>4</v>
      </c>
      <c r="J12" s="25" t="str">
        <f>VLOOKUP(I12,'TABLA DATOS'!$A$1:$B$65,2,FALSE)</f>
        <v>BAJO</v>
      </c>
      <c r="K12" s="25" t="s">
        <v>839</v>
      </c>
      <c r="L12" s="20" t="s">
        <v>593</v>
      </c>
      <c r="M12" s="25">
        <v>2</v>
      </c>
      <c r="N12" s="25">
        <v>1</v>
      </c>
      <c r="O12" s="25">
        <f t="shared" si="1"/>
        <v>2</v>
      </c>
      <c r="P12" s="65" t="str">
        <f>VLOOKUP(O12,'TABLA DATOS'!$A$1:$B$65,2,FALSE)</f>
        <v>BAJO</v>
      </c>
      <c r="Q12" s="69" t="s">
        <v>339</v>
      </c>
    </row>
    <row r="13" spans="1:17" ht="69" x14ac:dyDescent="0.3">
      <c r="A13" s="184"/>
      <c r="B13" s="180"/>
      <c r="C13" s="180"/>
      <c r="D13" s="180"/>
      <c r="E13" s="20" t="s">
        <v>532</v>
      </c>
      <c r="F13" s="20" t="s">
        <v>172</v>
      </c>
      <c r="G13" s="25">
        <v>1</v>
      </c>
      <c r="H13" s="25">
        <v>8</v>
      </c>
      <c r="I13" s="25">
        <f t="shared" si="0"/>
        <v>8</v>
      </c>
      <c r="J13" s="25" t="str">
        <f>VLOOKUP(I13,'TABLA DATOS'!$A$1:$B$65,2,FALSE)</f>
        <v>MEDIO</v>
      </c>
      <c r="K13" s="25" t="s">
        <v>839</v>
      </c>
      <c r="L13" s="20" t="s">
        <v>531</v>
      </c>
      <c r="M13" s="25">
        <v>1</v>
      </c>
      <c r="N13" s="25">
        <v>4</v>
      </c>
      <c r="O13" s="25">
        <f t="shared" si="1"/>
        <v>4</v>
      </c>
      <c r="P13" s="65" t="str">
        <f>VLOOKUP(O13,'TABLA DATOS'!$A$1:$B$65,2,FALSE)</f>
        <v>BAJO</v>
      </c>
      <c r="Q13" s="69" t="s">
        <v>351</v>
      </c>
    </row>
    <row r="14" spans="1:17" ht="41.25" customHeight="1" x14ac:dyDescent="0.3">
      <c r="A14" s="184"/>
      <c r="B14" s="180" t="s">
        <v>107</v>
      </c>
      <c r="C14" s="180" t="s">
        <v>35</v>
      </c>
      <c r="D14" s="180" t="s">
        <v>71</v>
      </c>
      <c r="E14" s="180" t="s">
        <v>585</v>
      </c>
      <c r="F14" s="20" t="s">
        <v>206</v>
      </c>
      <c r="G14" s="25">
        <v>2</v>
      </c>
      <c r="H14" s="25">
        <v>8</v>
      </c>
      <c r="I14" s="25">
        <f t="shared" si="0"/>
        <v>16</v>
      </c>
      <c r="J14" s="25" t="str">
        <f>VLOOKUP(I14,'TABLA DATOS'!$A$1:$B$65,2,FALSE)</f>
        <v>ALTO</v>
      </c>
      <c r="K14" s="25" t="s">
        <v>839</v>
      </c>
      <c r="L14" s="20" t="s">
        <v>366</v>
      </c>
      <c r="M14" s="25">
        <v>2</v>
      </c>
      <c r="N14" s="25">
        <v>4</v>
      </c>
      <c r="O14" s="25">
        <f t="shared" si="1"/>
        <v>8</v>
      </c>
      <c r="P14" s="65" t="str">
        <f>VLOOKUP(O14,'TABLA DATOS'!$A$1:$B$65,2,FALSE)</f>
        <v>MEDIO</v>
      </c>
      <c r="Q14" s="69" t="s">
        <v>339</v>
      </c>
    </row>
    <row r="15" spans="1:17" ht="56.25" customHeight="1" x14ac:dyDescent="0.3">
      <c r="A15" s="184"/>
      <c r="B15" s="180"/>
      <c r="C15" s="180"/>
      <c r="D15" s="180"/>
      <c r="E15" s="180"/>
      <c r="F15" s="20" t="s">
        <v>144</v>
      </c>
      <c r="G15" s="25">
        <v>2</v>
      </c>
      <c r="H15" s="25">
        <v>8</v>
      </c>
      <c r="I15" s="25">
        <f t="shared" si="0"/>
        <v>16</v>
      </c>
      <c r="J15" s="25" t="str">
        <f>VLOOKUP(I15,'TABLA DATOS'!$A$1:$B$65,2,FALSE)</f>
        <v>ALTO</v>
      </c>
      <c r="K15" s="25" t="s">
        <v>839</v>
      </c>
      <c r="L15" s="20" t="s">
        <v>367</v>
      </c>
      <c r="M15" s="25">
        <v>2</v>
      </c>
      <c r="N15" s="25">
        <v>4</v>
      </c>
      <c r="O15" s="25">
        <f t="shared" si="1"/>
        <v>8</v>
      </c>
      <c r="P15" s="65" t="str">
        <f>VLOOKUP(O15,'TABLA DATOS'!$A$1:$B$65,2,FALSE)</f>
        <v>MEDIO</v>
      </c>
      <c r="Q15" s="69" t="s">
        <v>339</v>
      </c>
    </row>
    <row r="16" spans="1:17" ht="81" customHeight="1" x14ac:dyDescent="0.3">
      <c r="A16" s="184"/>
      <c r="B16" s="173" t="s">
        <v>652</v>
      </c>
      <c r="C16" s="173" t="s">
        <v>650</v>
      </c>
      <c r="D16" s="173" t="s">
        <v>71</v>
      </c>
      <c r="E16" s="18" t="s">
        <v>533</v>
      </c>
      <c r="F16" s="18" t="s">
        <v>534</v>
      </c>
      <c r="G16" s="25">
        <v>2</v>
      </c>
      <c r="H16" s="25">
        <v>8</v>
      </c>
      <c r="I16" s="25">
        <f t="shared" si="0"/>
        <v>16</v>
      </c>
      <c r="J16" s="25" t="str">
        <f>VLOOKUP(I16,'TABLA DATOS'!$A$1:$B$65,2,FALSE)</f>
        <v>ALTO</v>
      </c>
      <c r="K16" s="25" t="s">
        <v>839</v>
      </c>
      <c r="L16" s="18" t="s">
        <v>433</v>
      </c>
      <c r="M16" s="25">
        <v>2</v>
      </c>
      <c r="N16" s="25">
        <v>4</v>
      </c>
      <c r="O16" s="25">
        <f t="shared" si="1"/>
        <v>8</v>
      </c>
      <c r="P16" s="65" t="str">
        <f>VLOOKUP(O16,'TABLA DATOS'!$A$1:$B$65,2,FALSE)</f>
        <v>MEDIO</v>
      </c>
      <c r="Q16" s="69" t="s">
        <v>351</v>
      </c>
    </row>
    <row r="17" spans="1:55" ht="63.75" customHeight="1" x14ac:dyDescent="0.3">
      <c r="A17" s="184"/>
      <c r="B17" s="173"/>
      <c r="C17" s="173"/>
      <c r="D17" s="173"/>
      <c r="E17" s="18" t="s">
        <v>535</v>
      </c>
      <c r="F17" s="18" t="s">
        <v>536</v>
      </c>
      <c r="G17" s="25">
        <v>2</v>
      </c>
      <c r="H17" s="25">
        <v>8</v>
      </c>
      <c r="I17" s="25">
        <f t="shared" si="0"/>
        <v>16</v>
      </c>
      <c r="J17" s="25" t="str">
        <f>VLOOKUP(I17,'TABLA DATOS'!$A$1:$B$65,2,FALSE)</f>
        <v>ALTO</v>
      </c>
      <c r="K17" s="25" t="s">
        <v>839</v>
      </c>
      <c r="L17" s="18" t="s">
        <v>49</v>
      </c>
      <c r="M17" s="25">
        <v>2</v>
      </c>
      <c r="N17" s="25">
        <v>4</v>
      </c>
      <c r="O17" s="25">
        <f t="shared" si="1"/>
        <v>8</v>
      </c>
      <c r="P17" s="65" t="str">
        <f>VLOOKUP(O17,'TABLA DATOS'!$A$1:$B$65,2,FALSE)</f>
        <v>MEDIO</v>
      </c>
      <c r="Q17" s="69" t="s">
        <v>351</v>
      </c>
    </row>
    <row r="18" spans="1:55" ht="35.25" customHeight="1" x14ac:dyDescent="0.3">
      <c r="A18" s="184"/>
      <c r="B18" s="173"/>
      <c r="C18" s="173"/>
      <c r="D18" s="173"/>
      <c r="E18" s="18" t="s">
        <v>656</v>
      </c>
      <c r="F18" s="18" t="s">
        <v>536</v>
      </c>
      <c r="G18" s="25">
        <v>2</v>
      </c>
      <c r="H18" s="25">
        <v>8</v>
      </c>
      <c r="I18" s="25">
        <f t="shared" si="0"/>
        <v>16</v>
      </c>
      <c r="J18" s="25" t="str">
        <f>VLOOKUP(I18,'TABLA DATOS'!$A$1:$B$65,2,FALSE)</f>
        <v>ALTO</v>
      </c>
      <c r="K18" s="25" t="s">
        <v>839</v>
      </c>
      <c r="L18" s="18" t="s">
        <v>60</v>
      </c>
      <c r="M18" s="25">
        <v>2</v>
      </c>
      <c r="N18" s="25">
        <v>4</v>
      </c>
      <c r="O18" s="25">
        <f t="shared" si="1"/>
        <v>8</v>
      </c>
      <c r="P18" s="65" t="str">
        <f>VLOOKUP(O18,'TABLA DATOS'!$A$1:$B$65,2,FALSE)</f>
        <v>MEDIO</v>
      </c>
      <c r="Q18" s="69" t="s">
        <v>351</v>
      </c>
    </row>
    <row r="19" spans="1:55" ht="41.4" x14ac:dyDescent="0.3">
      <c r="A19" s="184"/>
      <c r="B19" s="18" t="s">
        <v>658</v>
      </c>
      <c r="C19" s="18" t="s">
        <v>650</v>
      </c>
      <c r="D19" s="18" t="s">
        <v>71</v>
      </c>
      <c r="E19" s="18" t="s">
        <v>659</v>
      </c>
      <c r="F19" s="18" t="s">
        <v>661</v>
      </c>
      <c r="G19" s="25">
        <v>2</v>
      </c>
      <c r="H19" s="25">
        <v>4</v>
      </c>
      <c r="I19" s="25">
        <f t="shared" si="0"/>
        <v>8</v>
      </c>
      <c r="J19" s="25" t="str">
        <f>VLOOKUP(I19,'TABLA DATOS'!$A$1:$B$65,2,FALSE)</f>
        <v>MEDIO</v>
      </c>
      <c r="K19" s="25" t="s">
        <v>839</v>
      </c>
      <c r="L19" s="18" t="s">
        <v>61</v>
      </c>
      <c r="M19" s="25">
        <v>2</v>
      </c>
      <c r="N19" s="25">
        <v>2</v>
      </c>
      <c r="O19" s="25">
        <f t="shared" si="1"/>
        <v>4</v>
      </c>
      <c r="P19" s="65" t="str">
        <f>VLOOKUP(O19,'TABLA DATOS'!$A$1:$B$65,2,FALSE)</f>
        <v>BAJO</v>
      </c>
      <c r="Q19" s="70" t="s">
        <v>225</v>
      </c>
    </row>
    <row r="20" spans="1:55" ht="49.5" customHeight="1" x14ac:dyDescent="0.3">
      <c r="A20" s="183" t="s">
        <v>108</v>
      </c>
      <c r="B20" s="126" t="s">
        <v>109</v>
      </c>
      <c r="C20" s="180" t="s">
        <v>35</v>
      </c>
      <c r="D20" s="180" t="s">
        <v>71</v>
      </c>
      <c r="E20" s="180" t="s">
        <v>585</v>
      </c>
      <c r="F20" s="20" t="s">
        <v>206</v>
      </c>
      <c r="G20" s="25">
        <v>2</v>
      </c>
      <c r="H20" s="25">
        <v>8</v>
      </c>
      <c r="I20" s="25">
        <f t="shared" si="0"/>
        <v>16</v>
      </c>
      <c r="J20" s="25" t="str">
        <f>VLOOKUP(I20,'TABLA DATOS'!$A$1:$B$65,2,FALSE)</f>
        <v>ALTO</v>
      </c>
      <c r="K20" s="25" t="s">
        <v>839</v>
      </c>
      <c r="L20" s="20" t="s">
        <v>369</v>
      </c>
      <c r="M20" s="25">
        <v>2</v>
      </c>
      <c r="N20" s="25">
        <v>4</v>
      </c>
      <c r="O20" s="25">
        <f t="shared" si="1"/>
        <v>8</v>
      </c>
      <c r="P20" s="65" t="str">
        <f>VLOOKUP(O20,'TABLA DATOS'!$A$1:$B$65,2,FALSE)</f>
        <v>MEDIO</v>
      </c>
      <c r="Q20" s="69" t="s">
        <v>339</v>
      </c>
    </row>
    <row r="21" spans="1:55" ht="68.25" customHeight="1" x14ac:dyDescent="0.3">
      <c r="A21" s="183"/>
      <c r="B21" s="127"/>
      <c r="C21" s="180"/>
      <c r="D21" s="180"/>
      <c r="E21" s="180"/>
      <c r="F21" s="20" t="s">
        <v>144</v>
      </c>
      <c r="G21" s="25">
        <v>2</v>
      </c>
      <c r="H21" s="25">
        <v>8</v>
      </c>
      <c r="I21" s="25">
        <f t="shared" si="0"/>
        <v>16</v>
      </c>
      <c r="J21" s="25" t="str">
        <f>VLOOKUP(I21,'TABLA DATOS'!$A$1:$B$65,2,FALSE)</f>
        <v>ALTO</v>
      </c>
      <c r="K21" s="25" t="s">
        <v>839</v>
      </c>
      <c r="L21" s="20" t="s">
        <v>367</v>
      </c>
      <c r="M21" s="25">
        <v>2</v>
      </c>
      <c r="N21" s="25">
        <v>4</v>
      </c>
      <c r="O21" s="25">
        <f t="shared" si="1"/>
        <v>8</v>
      </c>
      <c r="P21" s="65" t="str">
        <f>VLOOKUP(O21,'TABLA DATOS'!$A$1:$B$65,2,FALSE)</f>
        <v>MEDIO</v>
      </c>
      <c r="Q21" s="69" t="s">
        <v>339</v>
      </c>
    </row>
    <row r="22" spans="1:55" ht="29.25" customHeight="1" x14ac:dyDescent="0.3">
      <c r="A22" s="183"/>
      <c r="B22" s="127"/>
      <c r="C22" s="20" t="s">
        <v>556</v>
      </c>
      <c r="D22" s="20" t="s">
        <v>85</v>
      </c>
      <c r="E22" s="20" t="s">
        <v>29</v>
      </c>
      <c r="F22" s="27" t="s">
        <v>206</v>
      </c>
      <c r="G22" s="25">
        <v>1</v>
      </c>
      <c r="H22" s="25">
        <v>8</v>
      </c>
      <c r="I22" s="25">
        <f t="shared" si="0"/>
        <v>8</v>
      </c>
      <c r="J22" s="25" t="str">
        <f>VLOOKUP(I22,'TABLA DATOS'!$A$1:$B$65,2,FALSE)</f>
        <v>MEDIO</v>
      </c>
      <c r="K22" s="25" t="s">
        <v>839</v>
      </c>
      <c r="L22" s="26" t="s">
        <v>22</v>
      </c>
      <c r="M22" s="25">
        <v>1</v>
      </c>
      <c r="N22" s="25">
        <v>4</v>
      </c>
      <c r="O22" s="25">
        <f t="shared" si="1"/>
        <v>4</v>
      </c>
      <c r="P22" s="65" t="str">
        <f>VLOOKUP(O22,'TABLA DATOS'!$A$1:$B$65,2,FALSE)</f>
        <v>BAJO</v>
      </c>
      <c r="Q22" s="69" t="s">
        <v>339</v>
      </c>
    </row>
    <row r="23" spans="1:55" ht="39.75" customHeight="1" x14ac:dyDescent="0.3">
      <c r="A23" s="183"/>
      <c r="B23" s="127"/>
      <c r="C23" s="20" t="s">
        <v>556</v>
      </c>
      <c r="D23" s="20" t="s">
        <v>85</v>
      </c>
      <c r="E23" s="20" t="s">
        <v>25</v>
      </c>
      <c r="F23" s="27" t="s">
        <v>17</v>
      </c>
      <c r="G23" s="25">
        <v>1</v>
      </c>
      <c r="H23" s="25">
        <v>4</v>
      </c>
      <c r="I23" s="25">
        <f t="shared" si="0"/>
        <v>4</v>
      </c>
      <c r="J23" s="25" t="str">
        <f>VLOOKUP(I23,'TABLA DATOS'!$A$1:$B$65,2,FALSE)</f>
        <v>BAJO</v>
      </c>
      <c r="K23" s="25" t="s">
        <v>818</v>
      </c>
      <c r="L23" s="26" t="s">
        <v>24</v>
      </c>
      <c r="M23" s="25">
        <v>1</v>
      </c>
      <c r="N23" s="25">
        <v>2</v>
      </c>
      <c r="O23" s="25">
        <f t="shared" si="1"/>
        <v>2</v>
      </c>
      <c r="P23" s="65" t="str">
        <f>VLOOKUP(O23,'TABLA DATOS'!$A$1:$B$65,2,FALSE)</f>
        <v>BAJO</v>
      </c>
      <c r="Q23" s="70" t="s">
        <v>225</v>
      </c>
    </row>
    <row r="24" spans="1:55" ht="28.8" x14ac:dyDescent="0.3">
      <c r="A24" s="183"/>
      <c r="B24" s="127"/>
      <c r="C24" s="20" t="s">
        <v>556</v>
      </c>
      <c r="D24" s="20" t="s">
        <v>85</v>
      </c>
      <c r="E24" s="20" t="s">
        <v>4</v>
      </c>
      <c r="F24" s="26" t="s">
        <v>18</v>
      </c>
      <c r="G24" s="25">
        <v>1</v>
      </c>
      <c r="H24" s="25">
        <v>2</v>
      </c>
      <c r="I24" s="25">
        <f t="shared" si="0"/>
        <v>2</v>
      </c>
      <c r="J24" s="25" t="str">
        <f>VLOOKUP(I24,'TABLA DATOS'!$A$1:$B$65,2,FALSE)</f>
        <v>BAJO</v>
      </c>
      <c r="K24" s="25" t="s">
        <v>818</v>
      </c>
      <c r="L24" s="26" t="s">
        <v>24</v>
      </c>
      <c r="M24" s="25">
        <v>1</v>
      </c>
      <c r="N24" s="25">
        <v>1</v>
      </c>
      <c r="O24" s="25">
        <f t="shared" si="1"/>
        <v>1</v>
      </c>
      <c r="P24" s="65" t="str">
        <f>VLOOKUP(O24,'TABLA DATOS'!$A$1:$B$65,2,FALSE)</f>
        <v>BAJO</v>
      </c>
      <c r="Q24" s="70" t="s">
        <v>853</v>
      </c>
    </row>
    <row r="25" spans="1:55" ht="28.8" x14ac:dyDescent="0.3">
      <c r="A25" s="183"/>
      <c r="B25" s="128"/>
      <c r="C25" s="20" t="s">
        <v>556</v>
      </c>
      <c r="D25" s="20" t="s">
        <v>85</v>
      </c>
      <c r="E25" s="20" t="s">
        <v>19</v>
      </c>
      <c r="F25" s="27" t="s">
        <v>147</v>
      </c>
      <c r="G25" s="25">
        <v>1</v>
      </c>
      <c r="H25" s="25">
        <v>2</v>
      </c>
      <c r="I25" s="25">
        <f t="shared" si="0"/>
        <v>2</v>
      </c>
      <c r="J25" s="25" t="str">
        <f>VLOOKUP(I25,'TABLA DATOS'!$A$1:$B$65,2,FALSE)</f>
        <v>BAJO</v>
      </c>
      <c r="K25" s="25" t="s">
        <v>818</v>
      </c>
      <c r="L25" s="26" t="s">
        <v>24</v>
      </c>
      <c r="M25" s="25">
        <v>1</v>
      </c>
      <c r="N25" s="25">
        <v>1</v>
      </c>
      <c r="O25" s="25">
        <f t="shared" si="1"/>
        <v>1</v>
      </c>
      <c r="P25" s="65" t="str">
        <f>VLOOKUP(O25,'TABLA DATOS'!$A$1:$B$65,2,FALSE)</f>
        <v>BAJO</v>
      </c>
      <c r="Q25" s="70" t="s">
        <v>225</v>
      </c>
    </row>
    <row r="26" spans="1:55" ht="73.5" customHeight="1" x14ac:dyDescent="0.3">
      <c r="A26" s="183"/>
      <c r="B26" s="180" t="s">
        <v>110</v>
      </c>
      <c r="C26" s="180" t="s">
        <v>35</v>
      </c>
      <c r="D26" s="180" t="s">
        <v>71</v>
      </c>
      <c r="E26" s="20" t="s">
        <v>594</v>
      </c>
      <c r="F26" s="20" t="s">
        <v>154</v>
      </c>
      <c r="G26" s="25">
        <v>2</v>
      </c>
      <c r="H26" s="25">
        <v>4</v>
      </c>
      <c r="I26" s="25">
        <f t="shared" si="0"/>
        <v>8</v>
      </c>
      <c r="J26" s="25" t="str">
        <f>VLOOKUP(I26,'TABLA DATOS'!$A$1:$B$65,2,FALSE)</f>
        <v>MEDIO</v>
      </c>
      <c r="K26" s="25" t="s">
        <v>831</v>
      </c>
      <c r="L26" s="20" t="s">
        <v>596</v>
      </c>
      <c r="M26" s="25">
        <v>2</v>
      </c>
      <c r="N26" s="25">
        <v>2</v>
      </c>
      <c r="O26" s="25">
        <f t="shared" si="1"/>
        <v>4</v>
      </c>
      <c r="P26" s="65" t="str">
        <f>VLOOKUP(O26,'TABLA DATOS'!$A$1:$B$65,2,FALSE)</f>
        <v>BAJO</v>
      </c>
      <c r="Q26" s="69" t="s">
        <v>339</v>
      </c>
    </row>
    <row r="27" spans="1:55" ht="41.4" x14ac:dyDescent="0.3">
      <c r="A27" s="183"/>
      <c r="B27" s="180"/>
      <c r="C27" s="180"/>
      <c r="D27" s="180"/>
      <c r="E27" s="20" t="s">
        <v>529</v>
      </c>
      <c r="F27" s="20" t="s">
        <v>193</v>
      </c>
      <c r="G27" s="25">
        <v>2</v>
      </c>
      <c r="H27" s="25">
        <v>4</v>
      </c>
      <c r="I27" s="25">
        <f t="shared" si="0"/>
        <v>8</v>
      </c>
      <c r="J27" s="25" t="str">
        <f>VLOOKUP(I27,'TABLA DATOS'!$A$1:$B$65,2,FALSE)</f>
        <v>MEDIO</v>
      </c>
      <c r="K27" s="25" t="s">
        <v>835</v>
      </c>
      <c r="L27" s="20" t="s">
        <v>597</v>
      </c>
      <c r="M27" s="25">
        <v>2</v>
      </c>
      <c r="N27" s="25">
        <v>2</v>
      </c>
      <c r="O27" s="25">
        <f t="shared" si="1"/>
        <v>4</v>
      </c>
      <c r="P27" s="65" t="str">
        <f>VLOOKUP(O27,'TABLA DATOS'!$A$1:$B$65,2,FALSE)</f>
        <v>BAJO</v>
      </c>
      <c r="Q27" s="69" t="s">
        <v>339</v>
      </c>
    </row>
    <row r="28" spans="1:55" ht="52.5" customHeight="1" x14ac:dyDescent="0.3">
      <c r="A28" s="183"/>
      <c r="B28" s="180"/>
      <c r="C28" s="180"/>
      <c r="D28" s="180"/>
      <c r="E28" s="20" t="s">
        <v>598</v>
      </c>
      <c r="F28" s="20" t="s">
        <v>852</v>
      </c>
      <c r="G28" s="25">
        <v>2</v>
      </c>
      <c r="H28" s="25">
        <v>4</v>
      </c>
      <c r="I28" s="25">
        <f t="shared" si="0"/>
        <v>8</v>
      </c>
      <c r="J28" s="25" t="str">
        <f>VLOOKUP(I28,'TABLA DATOS'!$A$1:$B$65,2,FALSE)</f>
        <v>MEDIO</v>
      </c>
      <c r="K28" s="25" t="s">
        <v>839</v>
      </c>
      <c r="L28" s="20" t="s">
        <v>505</v>
      </c>
      <c r="M28" s="25">
        <v>2</v>
      </c>
      <c r="N28" s="25">
        <v>2</v>
      </c>
      <c r="O28" s="25">
        <f t="shared" si="1"/>
        <v>4</v>
      </c>
      <c r="P28" s="65" t="str">
        <f>VLOOKUP(O28,'TABLA DATOS'!$A$1:$B$65,2,FALSE)</f>
        <v>BAJO</v>
      </c>
      <c r="Q28" s="69" t="s">
        <v>340</v>
      </c>
    </row>
    <row r="29" spans="1:55" s="10" customFormat="1" ht="28.8" x14ac:dyDescent="0.3">
      <c r="A29" s="56" t="s">
        <v>675</v>
      </c>
      <c r="B29" s="39" t="s">
        <v>676</v>
      </c>
      <c r="C29" s="32" t="s">
        <v>35</v>
      </c>
      <c r="D29" s="18" t="s">
        <v>71</v>
      </c>
      <c r="E29" s="18" t="s">
        <v>677</v>
      </c>
      <c r="F29" s="18" t="s">
        <v>192</v>
      </c>
      <c r="G29" s="25">
        <v>2</v>
      </c>
      <c r="H29" s="25">
        <v>2</v>
      </c>
      <c r="I29" s="25">
        <f t="shared" si="0"/>
        <v>4</v>
      </c>
      <c r="J29" s="25" t="str">
        <f>VLOOKUP(I29,'TABLA DATOS'!$A$1:$B$65,2,FALSE)</f>
        <v>BAJO</v>
      </c>
      <c r="K29" s="25" t="s">
        <v>839</v>
      </c>
      <c r="L29" s="18" t="s">
        <v>678</v>
      </c>
      <c r="M29" s="25">
        <v>2</v>
      </c>
      <c r="N29" s="25">
        <v>1</v>
      </c>
      <c r="O29" s="25">
        <f t="shared" si="1"/>
        <v>2</v>
      </c>
      <c r="P29" s="65" t="str">
        <f>VLOOKUP(O29,'TABLA DATOS'!$A$1:$B$65,2,FALSE)</f>
        <v>BAJO</v>
      </c>
      <c r="Q29" s="69" t="s">
        <v>679</v>
      </c>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row>
    <row r="30" spans="1:55" ht="73.5" customHeight="1" x14ac:dyDescent="0.3">
      <c r="A30" s="181" t="s">
        <v>706</v>
      </c>
      <c r="B30" s="176" t="s">
        <v>707</v>
      </c>
      <c r="C30" s="178" t="s">
        <v>35</v>
      </c>
      <c r="D30" s="173" t="s">
        <v>71</v>
      </c>
      <c r="E30" s="18" t="s">
        <v>713</v>
      </c>
      <c r="F30" s="173" t="s">
        <v>708</v>
      </c>
      <c r="G30" s="25">
        <v>2</v>
      </c>
      <c r="H30" s="25">
        <v>8</v>
      </c>
      <c r="I30" s="25">
        <f t="shared" si="0"/>
        <v>16</v>
      </c>
      <c r="J30" s="25" t="str">
        <f>VLOOKUP(I30,'TABLA DATOS'!$A$1:$B$65,2,FALSE)</f>
        <v>ALTO</v>
      </c>
      <c r="K30" s="25" t="s">
        <v>839</v>
      </c>
      <c r="L30" s="18" t="s">
        <v>714</v>
      </c>
      <c r="M30" s="25">
        <v>2</v>
      </c>
      <c r="N30" s="25">
        <v>4</v>
      </c>
      <c r="O30" s="25">
        <f t="shared" si="1"/>
        <v>8</v>
      </c>
      <c r="P30" s="65" t="str">
        <f>VLOOKUP(O30,'TABLA DATOS'!$A$1:$B$65,2,FALSE)</f>
        <v>MEDIO</v>
      </c>
      <c r="Q30" s="51" t="s">
        <v>851</v>
      </c>
    </row>
    <row r="31" spans="1:55" ht="64.5" customHeight="1" x14ac:dyDescent="0.3">
      <c r="A31" s="181"/>
      <c r="B31" s="176"/>
      <c r="C31" s="178"/>
      <c r="D31" s="173"/>
      <c r="E31" s="18" t="s">
        <v>709</v>
      </c>
      <c r="F31" s="173"/>
      <c r="G31" s="25">
        <v>2</v>
      </c>
      <c r="H31" s="25">
        <v>8</v>
      </c>
      <c r="I31" s="25">
        <f t="shared" si="0"/>
        <v>16</v>
      </c>
      <c r="J31" s="25" t="str">
        <f>VLOOKUP(I31,'TABLA DATOS'!$A$1:$B$65,2,FALSE)</f>
        <v>ALTO</v>
      </c>
      <c r="K31" s="25" t="s">
        <v>839</v>
      </c>
      <c r="L31" s="18" t="s">
        <v>715</v>
      </c>
      <c r="M31" s="25">
        <v>2</v>
      </c>
      <c r="N31" s="25">
        <v>4</v>
      </c>
      <c r="O31" s="25">
        <f t="shared" si="1"/>
        <v>8</v>
      </c>
      <c r="P31" s="65" t="str">
        <f>VLOOKUP(O31,'TABLA DATOS'!$A$1:$B$65,2,FALSE)</f>
        <v>MEDIO</v>
      </c>
      <c r="Q31" s="52" t="s">
        <v>717</v>
      </c>
    </row>
    <row r="32" spans="1:55" ht="60.75" customHeight="1" x14ac:dyDescent="0.3">
      <c r="A32" s="181"/>
      <c r="B32" s="176"/>
      <c r="C32" s="178"/>
      <c r="D32" s="173"/>
      <c r="E32" s="18" t="s">
        <v>710</v>
      </c>
      <c r="F32" s="173"/>
      <c r="G32" s="25">
        <v>2</v>
      </c>
      <c r="H32" s="25">
        <v>8</v>
      </c>
      <c r="I32" s="25">
        <f t="shared" si="0"/>
        <v>16</v>
      </c>
      <c r="J32" s="25" t="str">
        <f>VLOOKUP(I32,'TABLA DATOS'!$A$1:$B$65,2,FALSE)</f>
        <v>ALTO</v>
      </c>
      <c r="K32" s="25" t="s">
        <v>839</v>
      </c>
      <c r="L32" s="18" t="s">
        <v>718</v>
      </c>
      <c r="M32" s="25">
        <v>2</v>
      </c>
      <c r="N32" s="25">
        <v>4</v>
      </c>
      <c r="O32" s="25">
        <f t="shared" si="1"/>
        <v>8</v>
      </c>
      <c r="P32" s="65" t="str">
        <f>VLOOKUP(O32,'TABLA DATOS'!$A$1:$B$65,2,FALSE)</f>
        <v>MEDIO</v>
      </c>
      <c r="Q32" s="52" t="s">
        <v>717</v>
      </c>
    </row>
    <row r="33" spans="1:17" ht="71.25" customHeight="1" thickBot="1" x14ac:dyDescent="0.35">
      <c r="A33" s="182"/>
      <c r="B33" s="177"/>
      <c r="C33" s="179"/>
      <c r="D33" s="175"/>
      <c r="E33" s="53" t="s">
        <v>712</v>
      </c>
      <c r="F33" s="175"/>
      <c r="G33" s="54">
        <v>2</v>
      </c>
      <c r="H33" s="54">
        <v>4</v>
      </c>
      <c r="I33" s="54">
        <f t="shared" si="0"/>
        <v>8</v>
      </c>
      <c r="J33" s="54" t="str">
        <f>VLOOKUP(I33,'TABLA DATOS'!$A$1:$B$65,2,FALSE)</f>
        <v>MEDIO</v>
      </c>
      <c r="K33" s="54" t="s">
        <v>839</v>
      </c>
      <c r="L33" s="53" t="s">
        <v>716</v>
      </c>
      <c r="M33" s="54">
        <v>2</v>
      </c>
      <c r="N33" s="54">
        <v>2</v>
      </c>
      <c r="O33" s="54">
        <f t="shared" si="1"/>
        <v>4</v>
      </c>
      <c r="P33" s="68" t="str">
        <f>VLOOKUP(O33,'TABLA DATOS'!$A$1:$B$65,2,FALSE)</f>
        <v>BAJO</v>
      </c>
      <c r="Q33" s="55" t="s">
        <v>851</v>
      </c>
    </row>
    <row r="34" spans="1:17" x14ac:dyDescent="0.3">
      <c r="Q34" s="11"/>
    </row>
    <row r="35" spans="1:17" ht="47.25" customHeight="1" x14ac:dyDescent="0.3">
      <c r="Q35" s="11"/>
    </row>
    <row r="36" spans="1:17" x14ac:dyDescent="0.3">
      <c r="Q36" s="11"/>
    </row>
    <row r="37" spans="1:17" ht="38.25" customHeight="1" x14ac:dyDescent="0.3">
      <c r="Q37" s="11"/>
    </row>
    <row r="38" spans="1:17" x14ac:dyDescent="0.3">
      <c r="Q38" s="11"/>
    </row>
    <row r="39" spans="1:17" x14ac:dyDescent="0.3">
      <c r="Q39" s="11"/>
    </row>
    <row r="40" spans="1:17" x14ac:dyDescent="0.3">
      <c r="Q40" s="11"/>
    </row>
    <row r="41" spans="1:17" ht="88.5" customHeight="1" x14ac:dyDescent="0.3">
      <c r="Q41" s="11"/>
    </row>
    <row r="42" spans="1:17" ht="48.75" customHeight="1" x14ac:dyDescent="0.3">
      <c r="Q42" s="11"/>
    </row>
    <row r="43" spans="1:17" x14ac:dyDescent="0.3">
      <c r="Q43" s="11"/>
    </row>
    <row r="44" spans="1:17" ht="32.25" customHeight="1" x14ac:dyDescent="0.3">
      <c r="Q44" s="11"/>
    </row>
    <row r="45" spans="1:17" ht="15.75" customHeight="1" x14ac:dyDescent="0.3">
      <c r="Q45" s="11"/>
    </row>
    <row r="46" spans="1:17" ht="72.75" customHeight="1" x14ac:dyDescent="0.3">
      <c r="Q46" s="11"/>
    </row>
    <row r="47" spans="1:17" ht="139.5" customHeight="1" x14ac:dyDescent="0.3">
      <c r="Q47" s="11"/>
    </row>
    <row r="48" spans="1:17" ht="44.25" customHeight="1" x14ac:dyDescent="0.3">
      <c r="Q48" s="11"/>
    </row>
    <row r="49" spans="17:17" ht="81.75" customHeight="1" x14ac:dyDescent="0.3">
      <c r="Q49" s="11"/>
    </row>
    <row r="50" spans="17:17" ht="76.5" customHeight="1" x14ac:dyDescent="0.3">
      <c r="Q50" s="11"/>
    </row>
    <row r="51" spans="17:17" ht="29.25" customHeight="1" x14ac:dyDescent="0.3">
      <c r="Q51" s="11"/>
    </row>
    <row r="52" spans="17:17" ht="93.75" customHeight="1" x14ac:dyDescent="0.3">
      <c r="Q52" s="11"/>
    </row>
    <row r="53" spans="17:17" ht="74.25" customHeight="1" x14ac:dyDescent="0.3">
      <c r="Q53" s="11"/>
    </row>
    <row r="54" spans="17:17" x14ac:dyDescent="0.3">
      <c r="Q54" s="11"/>
    </row>
    <row r="55" spans="17:17" x14ac:dyDescent="0.3">
      <c r="Q55" s="11"/>
    </row>
    <row r="56" spans="17:17" ht="83.25" customHeight="1" x14ac:dyDescent="0.3">
      <c r="Q56" s="11"/>
    </row>
    <row r="57" spans="17:17" x14ac:dyDescent="0.3">
      <c r="Q57" s="11"/>
    </row>
    <row r="58" spans="17:17" x14ac:dyDescent="0.3">
      <c r="Q58" s="11"/>
    </row>
    <row r="59" spans="17:17" ht="75.75" customHeight="1" x14ac:dyDescent="0.3">
      <c r="Q59" s="11"/>
    </row>
    <row r="60" spans="17:17" ht="51.75" customHeight="1" x14ac:dyDescent="0.3">
      <c r="Q60" s="11"/>
    </row>
    <row r="61" spans="17:17" ht="83.25" customHeight="1" x14ac:dyDescent="0.3">
      <c r="Q61" s="11"/>
    </row>
    <row r="62" spans="17:17" ht="86.25" customHeight="1" x14ac:dyDescent="0.3">
      <c r="Q62" s="11"/>
    </row>
    <row r="63" spans="17:17" ht="86.25" customHeight="1" x14ac:dyDescent="0.3">
      <c r="Q63" s="11"/>
    </row>
    <row r="64" spans="17:17" ht="86.25" customHeight="1" x14ac:dyDescent="0.3">
      <c r="Q64" s="11"/>
    </row>
    <row r="65" spans="17:17" ht="48" customHeight="1" x14ac:dyDescent="0.3">
      <c r="Q65" s="11"/>
    </row>
    <row r="66" spans="17:17" x14ac:dyDescent="0.3">
      <c r="Q66" s="11"/>
    </row>
    <row r="67" spans="17:17" x14ac:dyDescent="0.3">
      <c r="Q67" s="11"/>
    </row>
    <row r="68" spans="17:17" ht="88.5" customHeight="1" x14ac:dyDescent="0.3">
      <c r="Q68" s="11"/>
    </row>
    <row r="69" spans="17:17" x14ac:dyDescent="0.3">
      <c r="Q69" s="11"/>
    </row>
    <row r="70" spans="17:17" ht="47.25" customHeight="1" x14ac:dyDescent="0.3">
      <c r="Q70" s="11"/>
    </row>
    <row r="71" spans="17:17" ht="131.25" customHeight="1" x14ac:dyDescent="0.3">
      <c r="Q71" s="11"/>
    </row>
    <row r="72" spans="17:17" ht="96.75" customHeight="1" x14ac:dyDescent="0.3">
      <c r="Q72" s="11"/>
    </row>
    <row r="73" spans="17:17" ht="111" customHeight="1" x14ac:dyDescent="0.3">
      <c r="Q73" s="11"/>
    </row>
    <row r="74" spans="17:17" x14ac:dyDescent="0.3">
      <c r="Q74" s="11"/>
    </row>
    <row r="75" spans="17:17" x14ac:dyDescent="0.3">
      <c r="Q75" s="11"/>
    </row>
    <row r="76" spans="17:17" ht="75" customHeight="1" x14ac:dyDescent="0.3">
      <c r="Q76" s="11"/>
    </row>
    <row r="77" spans="17:17" x14ac:dyDescent="0.3">
      <c r="Q77" s="11"/>
    </row>
    <row r="78" spans="17:17" ht="82.5" customHeight="1" x14ac:dyDescent="0.3">
      <c r="Q78" s="11"/>
    </row>
    <row r="79" spans="17:17" ht="89.25" customHeight="1" x14ac:dyDescent="0.3">
      <c r="Q79" s="11"/>
    </row>
    <row r="80" spans="17:17" x14ac:dyDescent="0.3">
      <c r="Q80" s="11"/>
    </row>
    <row r="81" spans="17:17" x14ac:dyDescent="0.3">
      <c r="Q81" s="11"/>
    </row>
    <row r="82" spans="17:17" x14ac:dyDescent="0.3">
      <c r="Q82" s="11"/>
    </row>
    <row r="83" spans="17:17" x14ac:dyDescent="0.3">
      <c r="Q83" s="11"/>
    </row>
    <row r="84" spans="17:17" x14ac:dyDescent="0.3">
      <c r="Q84" s="11"/>
    </row>
    <row r="85" spans="17:17" ht="69.75" customHeight="1" x14ac:dyDescent="0.3">
      <c r="Q85" s="11"/>
    </row>
    <row r="86" spans="17:17" x14ac:dyDescent="0.3">
      <c r="Q86" s="11"/>
    </row>
    <row r="87" spans="17:17" x14ac:dyDescent="0.3">
      <c r="Q87" s="11"/>
    </row>
    <row r="88" spans="17:17" x14ac:dyDescent="0.3">
      <c r="Q88" s="11"/>
    </row>
    <row r="89" spans="17:17" x14ac:dyDescent="0.3">
      <c r="Q89" s="11"/>
    </row>
    <row r="90" spans="17:17" x14ac:dyDescent="0.3">
      <c r="Q90" s="11"/>
    </row>
    <row r="91" spans="17:17" x14ac:dyDescent="0.3">
      <c r="Q91" s="11"/>
    </row>
    <row r="92" spans="17:17" ht="68.25" customHeight="1" x14ac:dyDescent="0.3">
      <c r="Q92" s="11"/>
    </row>
    <row r="93" spans="17:17" ht="43.5" customHeight="1" x14ac:dyDescent="0.3">
      <c r="Q93" s="11"/>
    </row>
    <row r="94" spans="17:17" x14ac:dyDescent="0.3">
      <c r="Q94" s="11"/>
    </row>
    <row r="95" spans="17:17" x14ac:dyDescent="0.3">
      <c r="Q95" s="11"/>
    </row>
    <row r="96" spans="17:17" x14ac:dyDescent="0.3">
      <c r="Q96" s="11"/>
    </row>
    <row r="97" spans="17:17" ht="43.5" customHeight="1" x14ac:dyDescent="0.3">
      <c r="Q97" s="11"/>
    </row>
    <row r="98" spans="17:17" x14ac:dyDescent="0.3">
      <c r="Q98" s="11"/>
    </row>
    <row r="99" spans="17:17" x14ac:dyDescent="0.3">
      <c r="Q99" s="11"/>
    </row>
    <row r="100" spans="17:17" x14ac:dyDescent="0.3">
      <c r="Q100" s="11"/>
    </row>
    <row r="101" spans="17:17" x14ac:dyDescent="0.3">
      <c r="Q101" s="11"/>
    </row>
    <row r="102" spans="17:17" x14ac:dyDescent="0.3">
      <c r="Q102" s="11"/>
    </row>
    <row r="103" spans="17:17" x14ac:dyDescent="0.3">
      <c r="Q103" s="11"/>
    </row>
    <row r="104" spans="17:17" ht="75" customHeight="1" x14ac:dyDescent="0.3">
      <c r="Q104" s="11"/>
    </row>
    <row r="105" spans="17:17" x14ac:dyDescent="0.3">
      <c r="Q105" s="11"/>
    </row>
    <row r="106" spans="17:17" x14ac:dyDescent="0.3">
      <c r="Q106" s="11"/>
    </row>
    <row r="107" spans="17:17" x14ac:dyDescent="0.3">
      <c r="Q107" s="11"/>
    </row>
    <row r="108" spans="17:17" x14ac:dyDescent="0.3">
      <c r="Q108" s="11"/>
    </row>
    <row r="109" spans="17:17" x14ac:dyDescent="0.3">
      <c r="Q109" s="11"/>
    </row>
    <row r="110" spans="17:17" x14ac:dyDescent="0.3">
      <c r="Q110" s="11"/>
    </row>
    <row r="111" spans="17:17" x14ac:dyDescent="0.3">
      <c r="Q111" s="11"/>
    </row>
    <row r="112" spans="17:17" x14ac:dyDescent="0.3">
      <c r="Q112" s="11"/>
    </row>
    <row r="113" spans="17:17" x14ac:dyDescent="0.3">
      <c r="Q113" s="11"/>
    </row>
    <row r="114" spans="17:17" x14ac:dyDescent="0.3">
      <c r="Q114" s="11"/>
    </row>
    <row r="115" spans="17:17" x14ac:dyDescent="0.3">
      <c r="Q115" s="11"/>
    </row>
    <row r="116" spans="17:17" x14ac:dyDescent="0.3">
      <c r="Q116" s="11"/>
    </row>
    <row r="117" spans="17:17" x14ac:dyDescent="0.3">
      <c r="Q117" s="11"/>
    </row>
    <row r="118" spans="17:17" x14ac:dyDescent="0.3">
      <c r="Q118" s="11"/>
    </row>
    <row r="119" spans="17:17" x14ac:dyDescent="0.3">
      <c r="Q119" s="11"/>
    </row>
    <row r="120" spans="17:17" ht="68.25" customHeight="1" x14ac:dyDescent="0.3">
      <c r="Q120" s="11"/>
    </row>
    <row r="121" spans="17:17" x14ac:dyDescent="0.3">
      <c r="Q121" s="11"/>
    </row>
    <row r="122" spans="17:17" ht="48" customHeight="1" x14ac:dyDescent="0.3">
      <c r="Q122" s="11"/>
    </row>
    <row r="123" spans="17:17" x14ac:dyDescent="0.3">
      <c r="Q123" s="11"/>
    </row>
    <row r="124" spans="17:17" x14ac:dyDescent="0.3">
      <c r="Q124" s="11"/>
    </row>
    <row r="125" spans="17:17" x14ac:dyDescent="0.3">
      <c r="Q125" s="11"/>
    </row>
    <row r="126" spans="17:17" x14ac:dyDescent="0.3">
      <c r="Q126" s="11"/>
    </row>
    <row r="127" spans="17:17" x14ac:dyDescent="0.3">
      <c r="Q127" s="11"/>
    </row>
    <row r="128" spans="17:17" x14ac:dyDescent="0.3">
      <c r="Q128" s="11"/>
    </row>
    <row r="129" spans="17:17" x14ac:dyDescent="0.3">
      <c r="Q129" s="11"/>
    </row>
    <row r="130" spans="17:17" x14ac:dyDescent="0.3">
      <c r="Q130" s="11"/>
    </row>
    <row r="131" spans="17:17" x14ac:dyDescent="0.3">
      <c r="Q131" s="11"/>
    </row>
    <row r="132" spans="17:17" ht="27.75" customHeight="1" x14ac:dyDescent="0.3">
      <c r="Q132" s="11"/>
    </row>
    <row r="133" spans="17:17" ht="82.5" customHeight="1" x14ac:dyDescent="0.3">
      <c r="Q133" s="11"/>
    </row>
    <row r="134" spans="17:17" x14ac:dyDescent="0.3">
      <c r="Q134" s="11"/>
    </row>
    <row r="135" spans="17:17" x14ac:dyDescent="0.3">
      <c r="Q135" s="11"/>
    </row>
    <row r="136" spans="17:17" x14ac:dyDescent="0.3">
      <c r="Q136" s="11"/>
    </row>
    <row r="137" spans="17:17" x14ac:dyDescent="0.3">
      <c r="Q137" s="11"/>
    </row>
    <row r="138" spans="17:17" ht="45" customHeight="1" x14ac:dyDescent="0.3">
      <c r="Q138" s="11"/>
    </row>
    <row r="139" spans="17:17" ht="48" customHeight="1" x14ac:dyDescent="0.3">
      <c r="Q139" s="11"/>
    </row>
    <row r="140" spans="17:17" ht="63" customHeight="1" x14ac:dyDescent="0.3">
      <c r="Q140" s="11"/>
    </row>
    <row r="141" spans="17:17" ht="70.5" customHeight="1" x14ac:dyDescent="0.3">
      <c r="Q141" s="11"/>
    </row>
    <row r="142" spans="17:17" ht="30.75" customHeight="1" x14ac:dyDescent="0.3">
      <c r="Q142" s="11"/>
    </row>
    <row r="143" spans="17:17" ht="60.75" customHeight="1" x14ac:dyDescent="0.3">
      <c r="Q143" s="11"/>
    </row>
    <row r="144" spans="17:17" ht="47.25" customHeight="1" x14ac:dyDescent="0.3">
      <c r="Q144" s="11"/>
    </row>
    <row r="145" spans="17:17" ht="61.5" customHeight="1" x14ac:dyDescent="0.3">
      <c r="Q145" s="11"/>
    </row>
    <row r="146" spans="17:17" x14ac:dyDescent="0.3">
      <c r="Q146" s="11"/>
    </row>
    <row r="147" spans="17:17" x14ac:dyDescent="0.3">
      <c r="Q147" s="11"/>
    </row>
    <row r="148" spans="17:17" x14ac:dyDescent="0.3">
      <c r="Q148" s="11"/>
    </row>
    <row r="149" spans="17:17" ht="30" customHeight="1" x14ac:dyDescent="0.3">
      <c r="Q149" s="11"/>
    </row>
    <row r="150" spans="17:17" x14ac:dyDescent="0.3">
      <c r="Q150" s="11"/>
    </row>
    <row r="151" spans="17:17" x14ac:dyDescent="0.3">
      <c r="Q151" s="11"/>
    </row>
    <row r="152" spans="17:17" x14ac:dyDescent="0.3">
      <c r="Q152" s="11"/>
    </row>
    <row r="153" spans="17:17" x14ac:dyDescent="0.3">
      <c r="Q153" s="11"/>
    </row>
    <row r="154" spans="17:17" x14ac:dyDescent="0.3">
      <c r="Q154" s="11"/>
    </row>
    <row r="155" spans="17:17" ht="15.75" customHeight="1" x14ac:dyDescent="0.3">
      <c r="Q155" s="11"/>
    </row>
    <row r="156" spans="17:17" ht="72.75" customHeight="1" x14ac:dyDescent="0.3">
      <c r="Q156" s="11"/>
    </row>
    <row r="157" spans="17:17" x14ac:dyDescent="0.3">
      <c r="Q157" s="11"/>
    </row>
    <row r="158" spans="17:17" x14ac:dyDescent="0.3">
      <c r="Q158" s="11"/>
    </row>
    <row r="159" spans="17:17" x14ac:dyDescent="0.3">
      <c r="Q159" s="11"/>
    </row>
    <row r="160" spans="17:17" x14ac:dyDescent="0.3">
      <c r="Q160" s="11"/>
    </row>
    <row r="161" spans="17:17" x14ac:dyDescent="0.3">
      <c r="Q161" s="11"/>
    </row>
    <row r="162" spans="17:17" x14ac:dyDescent="0.3">
      <c r="Q162" s="11"/>
    </row>
    <row r="163" spans="17:17" x14ac:dyDescent="0.3">
      <c r="Q163" s="11"/>
    </row>
    <row r="164" spans="17:17" x14ac:dyDescent="0.3">
      <c r="Q164" s="11"/>
    </row>
    <row r="165" spans="17:17" ht="30.75" customHeight="1" x14ac:dyDescent="0.3">
      <c r="Q165" s="11"/>
    </row>
    <row r="166" spans="17:17" ht="87" customHeight="1" x14ac:dyDescent="0.3">
      <c r="Q166" s="11"/>
    </row>
    <row r="167" spans="17:17" x14ac:dyDescent="0.3">
      <c r="Q167" s="11"/>
    </row>
    <row r="168" spans="17:17" x14ac:dyDescent="0.3">
      <c r="Q168" s="11"/>
    </row>
    <row r="169" spans="17:17" x14ac:dyDescent="0.3">
      <c r="Q169" s="11"/>
    </row>
    <row r="170" spans="17:17" x14ac:dyDescent="0.3">
      <c r="Q170" s="11"/>
    </row>
    <row r="171" spans="17:17" ht="15.75" customHeight="1" x14ac:dyDescent="0.3">
      <c r="Q171" s="11"/>
    </row>
    <row r="172" spans="17:17" x14ac:dyDescent="0.3">
      <c r="Q172" s="11"/>
    </row>
  </sheetData>
  <mergeCells count="40">
    <mergeCell ref="Q3:Q4"/>
    <mergeCell ref="B1:Q1"/>
    <mergeCell ref="M2:Q2"/>
    <mergeCell ref="B20:B25"/>
    <mergeCell ref="B26:B28"/>
    <mergeCell ref="L3:L4"/>
    <mergeCell ref="M3:P3"/>
    <mergeCell ref="C3:C4"/>
    <mergeCell ref="D3:D4"/>
    <mergeCell ref="B5:B8"/>
    <mergeCell ref="E3:E4"/>
    <mergeCell ref="C10:C13"/>
    <mergeCell ref="D10:D13"/>
    <mergeCell ref="F3:F4"/>
    <mergeCell ref="C5:C8"/>
    <mergeCell ref="D5:D8"/>
    <mergeCell ref="A20:A28"/>
    <mergeCell ref="C26:C28"/>
    <mergeCell ref="D26:D28"/>
    <mergeCell ref="E14:E15"/>
    <mergeCell ref="B16:B18"/>
    <mergeCell ref="B14:B15"/>
    <mergeCell ref="C20:C21"/>
    <mergeCell ref="D14:D15"/>
    <mergeCell ref="G3:J3"/>
    <mergeCell ref="K3:K4"/>
    <mergeCell ref="C2:D2"/>
    <mergeCell ref="G2:J2"/>
    <mergeCell ref="A30:A33"/>
    <mergeCell ref="B30:B33"/>
    <mergeCell ref="C30:C33"/>
    <mergeCell ref="D30:D33"/>
    <mergeCell ref="F30:F33"/>
    <mergeCell ref="C14:C15"/>
    <mergeCell ref="D20:D21"/>
    <mergeCell ref="A5:A19"/>
    <mergeCell ref="E20:E21"/>
    <mergeCell ref="C16:C18"/>
    <mergeCell ref="D16:D18"/>
    <mergeCell ref="B10:B13"/>
  </mergeCells>
  <phoneticPr fontId="3" type="noConversion"/>
  <conditionalFormatting sqref="J2">
    <cfRule type="containsText" dxfId="74" priority="4" stopIfTrue="1" operator="containsText" text="INTOLERABLE">
      <formula>NOT(ISERROR(SEARCH("INTOLERABLE",J2)))</formula>
    </cfRule>
    <cfRule type="containsText" dxfId="73" priority="5" stopIfTrue="1" operator="containsText" text="ALTO">
      <formula>NOT(ISERROR(SEARCH("ALTO",J2)))</formula>
    </cfRule>
    <cfRule type="containsText" dxfId="72" priority="6" stopIfTrue="1" operator="containsText" text="MEDIO">
      <formula>NOT(ISERROR(SEARCH("MEDIO",J2)))</formula>
    </cfRule>
    <cfRule type="containsText" dxfId="71" priority="7" stopIfTrue="1" operator="containsText" text="BAJO">
      <formula>NOT(ISERROR(SEARCH("BAJO",J2)))</formula>
    </cfRule>
  </conditionalFormatting>
  <conditionalFormatting sqref="J4">
    <cfRule type="cellIs" dxfId="70" priority="25" stopIfTrue="1" operator="equal">
      <formula>"A"</formula>
    </cfRule>
    <cfRule type="cellIs" dxfId="69" priority="26" stopIfTrue="1" operator="equal">
      <formula>"M"</formula>
    </cfRule>
    <cfRule type="cellIs" dxfId="68" priority="27" stopIfTrue="1" operator="equal">
      <formula>"NA"</formula>
    </cfRule>
  </conditionalFormatting>
  <conditionalFormatting sqref="J5:K33">
    <cfRule type="containsText" dxfId="67" priority="11" stopIfTrue="1" operator="containsText" text="INTOLERABLE">
      <formula>NOT(ISERROR(SEARCH("INTOLERABLE",J5)))</formula>
    </cfRule>
    <cfRule type="containsText" dxfId="66" priority="12" stopIfTrue="1" operator="containsText" text="ALTO">
      <formula>NOT(ISERROR(SEARCH("ALTO",J5)))</formula>
    </cfRule>
    <cfRule type="containsText" dxfId="65" priority="13" stopIfTrue="1" operator="containsText" text="MEDIO">
      <formula>NOT(ISERROR(SEARCH("MEDIO",J5)))</formula>
    </cfRule>
    <cfRule type="containsText" dxfId="64" priority="14" stopIfTrue="1" operator="containsText" text="BAJO">
      <formula>NOT(ISERROR(SEARCH("BAJO",J5)))</formula>
    </cfRule>
  </conditionalFormatting>
  <conditionalFormatting sqref="P4:P33">
    <cfRule type="containsText" dxfId="63" priority="28" stopIfTrue="1" operator="containsText" text="INTOLERABLE">
      <formula>NOT(ISERROR(SEARCH("INTOLERABLE",P4)))</formula>
    </cfRule>
    <cfRule type="containsText" dxfId="62" priority="29" stopIfTrue="1" operator="containsText" text="ALTO">
      <formula>NOT(ISERROR(SEARCH("ALTO",P4)))</formula>
    </cfRule>
    <cfRule type="containsText" dxfId="61" priority="30" stopIfTrue="1" operator="containsText" text="MEDIO">
      <formula>NOT(ISERROR(SEARCH("MEDIO",P4)))</formula>
    </cfRule>
    <cfRule type="containsText" dxfId="60" priority="31" stopIfTrue="1" operator="containsText" text="BAJO">
      <formula>NOT(ISERROR(SEARCH("BAJO",P4)))</formula>
    </cfRule>
  </conditionalFormatting>
  <pageMargins left="0.19685039370078741" right="0.15748031496062992"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820923F-C03B-4D95-B7C8-50CD7C5F251A}">
          <x14:formula1>
            <xm:f>'TABLA DATOS'!$H$2:$H$5</xm:f>
          </x14:formula1>
          <xm:sqref>G5:H33 M5:N33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66"/>
  <sheetViews>
    <sheetView zoomScale="90" zoomScaleNormal="90" workbookViewId="0">
      <selection activeCell="L2" sqref="L2"/>
    </sheetView>
  </sheetViews>
  <sheetFormatPr baseColWidth="10" defaultRowHeight="14.4" x14ac:dyDescent="0.3"/>
  <cols>
    <col min="1" max="1" width="27.33203125" customWidth="1"/>
    <col min="2" max="2" width="30.88671875" customWidth="1"/>
    <col min="3" max="3" width="11.6640625" customWidth="1"/>
    <col min="4" max="4" width="8.5546875" customWidth="1"/>
    <col min="5" max="6" width="21.6640625" customWidth="1"/>
    <col min="7" max="7" width="6.6640625" customWidth="1"/>
    <col min="8" max="8" width="6" customWidth="1"/>
    <col min="9" max="9" width="6.6640625" customWidth="1"/>
    <col min="10" max="10" width="10.88671875" customWidth="1"/>
    <col min="11" max="11" width="24.33203125" customWidth="1"/>
    <col min="12" max="12" width="42.6640625" customWidth="1"/>
    <col min="13" max="15" width="6.6640625" customWidth="1"/>
    <col min="16" max="16" width="8.33203125" customWidth="1"/>
    <col min="17" max="17" width="15.44140625" customWidth="1"/>
    <col min="19" max="24" width="0" hidden="1" customWidth="1"/>
  </cols>
  <sheetData>
    <row r="1" spans="1:24" ht="62.25" customHeight="1" x14ac:dyDescent="0.3">
      <c r="A1" s="58"/>
      <c r="B1" s="215" t="s">
        <v>825</v>
      </c>
      <c r="C1" s="215"/>
      <c r="D1" s="215"/>
      <c r="E1" s="215"/>
      <c r="F1" s="215"/>
      <c r="G1" s="215"/>
      <c r="H1" s="215"/>
      <c r="I1" s="215"/>
      <c r="J1" s="215"/>
      <c r="K1" s="215"/>
      <c r="L1" s="215"/>
      <c r="M1" s="215"/>
      <c r="N1" s="215"/>
      <c r="O1" s="215"/>
      <c r="P1" s="215"/>
      <c r="Q1" s="216"/>
      <c r="S1" t="s">
        <v>499</v>
      </c>
      <c r="V1" t="s">
        <v>496</v>
      </c>
      <c r="W1">
        <v>0</v>
      </c>
      <c r="X1">
        <v>320</v>
      </c>
    </row>
    <row r="2" spans="1:24" ht="51.75" customHeight="1" x14ac:dyDescent="0.3">
      <c r="A2" s="47" t="s">
        <v>827</v>
      </c>
      <c r="B2" s="71" t="s">
        <v>861</v>
      </c>
      <c r="C2" s="212" t="s">
        <v>829</v>
      </c>
      <c r="D2" s="212"/>
      <c r="E2" s="71" t="s">
        <v>861</v>
      </c>
      <c r="F2" s="72" t="s">
        <v>821</v>
      </c>
      <c r="G2" s="213" t="s">
        <v>861</v>
      </c>
      <c r="H2" s="213"/>
      <c r="I2" s="213"/>
      <c r="J2" s="213"/>
      <c r="K2" s="73" t="s">
        <v>791</v>
      </c>
      <c r="L2" s="74" t="s">
        <v>861</v>
      </c>
      <c r="M2" s="209" t="s">
        <v>830</v>
      </c>
      <c r="N2" s="210"/>
      <c r="O2" s="210"/>
      <c r="P2" s="210"/>
      <c r="Q2" s="211"/>
      <c r="V2" t="s">
        <v>497</v>
      </c>
      <c r="W2">
        <v>321</v>
      </c>
      <c r="X2">
        <v>2100</v>
      </c>
    </row>
    <row r="3" spans="1:24" ht="29.25" customHeight="1" x14ac:dyDescent="0.3">
      <c r="A3" s="49" t="s">
        <v>189</v>
      </c>
      <c r="B3" s="23" t="s">
        <v>129</v>
      </c>
      <c r="C3" s="141" t="s">
        <v>125</v>
      </c>
      <c r="D3" s="142" t="s">
        <v>32</v>
      </c>
      <c r="E3" s="136" t="s">
        <v>119</v>
      </c>
      <c r="F3" s="136" t="s">
        <v>651</v>
      </c>
      <c r="G3" s="190" t="s">
        <v>820</v>
      </c>
      <c r="H3" s="191"/>
      <c r="I3" s="191"/>
      <c r="J3" s="192"/>
      <c r="K3" s="136" t="s">
        <v>819</v>
      </c>
      <c r="L3" s="136" t="s">
        <v>123</v>
      </c>
      <c r="M3" s="135" t="s">
        <v>126</v>
      </c>
      <c r="N3" s="135"/>
      <c r="O3" s="135"/>
      <c r="P3" s="135"/>
      <c r="Q3" s="75"/>
      <c r="V3" t="s">
        <v>498</v>
      </c>
      <c r="W3">
        <v>2101</v>
      </c>
      <c r="X3">
        <v>6400</v>
      </c>
    </row>
    <row r="4" spans="1:24" ht="93.75" customHeight="1" x14ac:dyDescent="0.3">
      <c r="A4" s="49" t="s">
        <v>30</v>
      </c>
      <c r="B4" s="15" t="s">
        <v>31</v>
      </c>
      <c r="C4" s="141"/>
      <c r="D4" s="142"/>
      <c r="E4" s="136"/>
      <c r="F4" s="136"/>
      <c r="G4" s="16" t="s">
        <v>120</v>
      </c>
      <c r="H4" s="16" t="s">
        <v>121</v>
      </c>
      <c r="I4" s="16" t="s">
        <v>122</v>
      </c>
      <c r="J4" s="16" t="s">
        <v>124</v>
      </c>
      <c r="K4" s="136"/>
      <c r="L4" s="136"/>
      <c r="M4" s="16" t="s">
        <v>120</v>
      </c>
      <c r="N4" s="16" t="s">
        <v>121</v>
      </c>
      <c r="O4" s="16" t="s">
        <v>822</v>
      </c>
      <c r="P4" s="16" t="s">
        <v>124</v>
      </c>
      <c r="Q4" s="50" t="s">
        <v>9</v>
      </c>
      <c r="S4" s="7" t="s">
        <v>495</v>
      </c>
      <c r="T4" s="7" t="s">
        <v>500</v>
      </c>
      <c r="U4" s="7" t="s">
        <v>501</v>
      </c>
      <c r="V4" s="7" t="s">
        <v>502</v>
      </c>
    </row>
    <row r="5" spans="1:24" ht="63.75" customHeight="1" x14ac:dyDescent="0.3">
      <c r="A5" s="184" t="s">
        <v>129</v>
      </c>
      <c r="B5" s="180" t="s">
        <v>114</v>
      </c>
      <c r="C5" s="180" t="s">
        <v>35</v>
      </c>
      <c r="D5" s="180" t="s">
        <v>71</v>
      </c>
      <c r="E5" s="180" t="s">
        <v>266</v>
      </c>
      <c r="F5" s="20" t="s">
        <v>265</v>
      </c>
      <c r="G5" s="25">
        <v>2</v>
      </c>
      <c r="H5" s="25">
        <v>4</v>
      </c>
      <c r="I5" s="25">
        <f>G5*H5</f>
        <v>8</v>
      </c>
      <c r="J5" s="25" t="str">
        <f>VLOOKUP(I5,'TABLA DATOS'!$A$1:$B$65,2,FALSE)</f>
        <v>MEDIO</v>
      </c>
      <c r="K5" s="25" t="s">
        <v>854</v>
      </c>
      <c r="L5" s="20" t="s">
        <v>721</v>
      </c>
      <c r="M5" s="25">
        <v>2</v>
      </c>
      <c r="N5" s="25">
        <v>2</v>
      </c>
      <c r="O5" s="25">
        <f>M5*N5</f>
        <v>4</v>
      </c>
      <c r="P5" s="25" t="str">
        <f>VLOOKUP(O5,'TABLA DATOS'!$A$1:$B$65,2,FALSE)</f>
        <v>BAJO</v>
      </c>
      <c r="Q5" s="52" t="s">
        <v>339</v>
      </c>
      <c r="S5" t="e">
        <f t="shared" ref="S5:S39" si="0">L5*100</f>
        <v>#VALUE!</v>
      </c>
      <c r="T5" t="e">
        <f t="shared" ref="T5:T39" si="1">G5*H5*S5</f>
        <v>#VALUE!</v>
      </c>
      <c r="U5" t="e">
        <f>IF(T5&lt;$W$2,$V$1,IF(T5&gt;$X$2,$V$3,$V$2))</f>
        <v>#VALUE!</v>
      </c>
      <c r="V5" t="e">
        <f t="shared" ref="V5:V39" si="2">U5=P5</f>
        <v>#VALUE!</v>
      </c>
    </row>
    <row r="6" spans="1:24" x14ac:dyDescent="0.3">
      <c r="A6" s="214"/>
      <c r="B6" s="180"/>
      <c r="C6" s="180"/>
      <c r="D6" s="180"/>
      <c r="E6" s="180"/>
      <c r="F6" s="20" t="s">
        <v>267</v>
      </c>
      <c r="G6" s="25">
        <v>2</v>
      </c>
      <c r="H6" s="25">
        <v>2</v>
      </c>
      <c r="I6" s="25">
        <f t="shared" ref="I6:I43" si="3">G6*H6</f>
        <v>4</v>
      </c>
      <c r="J6" s="25" t="str">
        <f>VLOOKUP(I6,'TABLA DATOS'!$A$1:$B$65,2,FALSE)</f>
        <v>BAJO</v>
      </c>
      <c r="K6" s="25" t="s">
        <v>854</v>
      </c>
      <c r="L6" s="20" t="s">
        <v>328</v>
      </c>
      <c r="M6" s="25">
        <v>2</v>
      </c>
      <c r="N6" s="25">
        <v>1</v>
      </c>
      <c r="O6" s="25">
        <f t="shared" ref="O6:O43" si="4">M6*N6</f>
        <v>2</v>
      </c>
      <c r="P6" s="25" t="str">
        <f>VLOOKUP(O6,'TABLA DATOS'!$A$1:$B$65,2,FALSE)</f>
        <v>BAJO</v>
      </c>
      <c r="Q6" s="52" t="s">
        <v>339</v>
      </c>
      <c r="S6" t="e">
        <f t="shared" si="0"/>
        <v>#VALUE!</v>
      </c>
      <c r="T6" t="e">
        <f t="shared" si="1"/>
        <v>#VALUE!</v>
      </c>
      <c r="U6" t="e">
        <f t="shared" ref="U6:U39" si="5">IF(T6&lt;$W$2,$V$1,IF(T6&gt;$X$2,$V$3,$V$2))</f>
        <v>#VALUE!</v>
      </c>
      <c r="V6" t="e">
        <f t="shared" si="2"/>
        <v>#VALUE!</v>
      </c>
    </row>
    <row r="7" spans="1:24" ht="41.4" x14ac:dyDescent="0.3">
      <c r="A7" s="214"/>
      <c r="B7" s="180"/>
      <c r="C7" s="180"/>
      <c r="D7" s="180"/>
      <c r="E7" s="18" t="s">
        <v>137</v>
      </c>
      <c r="F7" s="18" t="s">
        <v>131</v>
      </c>
      <c r="G7" s="25">
        <v>2</v>
      </c>
      <c r="H7" s="25">
        <v>2</v>
      </c>
      <c r="I7" s="25">
        <f t="shared" si="3"/>
        <v>4</v>
      </c>
      <c r="J7" s="25" t="str">
        <f>VLOOKUP(I7,'TABLA DATOS'!$A$1:$B$65,2,FALSE)</f>
        <v>BAJO</v>
      </c>
      <c r="K7" s="25" t="s">
        <v>854</v>
      </c>
      <c r="L7" s="18" t="s">
        <v>564</v>
      </c>
      <c r="M7" s="25">
        <v>2</v>
      </c>
      <c r="N7" s="25">
        <v>1</v>
      </c>
      <c r="O7" s="25">
        <f t="shared" si="4"/>
        <v>2</v>
      </c>
      <c r="P7" s="25" t="str">
        <f>VLOOKUP(O7,'TABLA DATOS'!$A$1:$B$65,2,FALSE)</f>
        <v>BAJO</v>
      </c>
      <c r="Q7" s="52" t="s">
        <v>339</v>
      </c>
      <c r="S7" t="e">
        <f t="shared" si="0"/>
        <v>#VALUE!</v>
      </c>
      <c r="T7" t="e">
        <f t="shared" si="1"/>
        <v>#VALUE!</v>
      </c>
      <c r="U7" t="e">
        <f t="shared" si="5"/>
        <v>#VALUE!</v>
      </c>
      <c r="V7" t="e">
        <f t="shared" si="2"/>
        <v>#VALUE!</v>
      </c>
    </row>
    <row r="8" spans="1:24" ht="41.4" x14ac:dyDescent="0.3">
      <c r="A8" s="214"/>
      <c r="B8" s="180" t="s">
        <v>494</v>
      </c>
      <c r="C8" s="180" t="s">
        <v>35</v>
      </c>
      <c r="D8" s="180" t="s">
        <v>71</v>
      </c>
      <c r="E8" s="180" t="s">
        <v>249</v>
      </c>
      <c r="F8" s="18" t="s">
        <v>368</v>
      </c>
      <c r="G8" s="25">
        <v>2</v>
      </c>
      <c r="H8" s="25">
        <v>8</v>
      </c>
      <c r="I8" s="25">
        <f t="shared" si="3"/>
        <v>16</v>
      </c>
      <c r="J8" s="25" t="str">
        <f>VLOOKUP(I8,'TABLA DATOS'!$A$1:$B$65,2,FALSE)</f>
        <v>ALTO</v>
      </c>
      <c r="K8" s="25" t="s">
        <v>854</v>
      </c>
      <c r="L8" s="18" t="s">
        <v>62</v>
      </c>
      <c r="M8" s="25">
        <v>2</v>
      </c>
      <c r="N8" s="25">
        <v>4</v>
      </c>
      <c r="O8" s="25">
        <f t="shared" si="4"/>
        <v>8</v>
      </c>
      <c r="P8" s="25" t="str">
        <f>VLOOKUP(O8,'TABLA DATOS'!$A$1:$B$65,2,FALSE)</f>
        <v>MEDIO</v>
      </c>
      <c r="Q8" s="52" t="s">
        <v>339</v>
      </c>
      <c r="S8" t="e">
        <f t="shared" si="0"/>
        <v>#VALUE!</v>
      </c>
      <c r="T8" t="e">
        <f t="shared" si="1"/>
        <v>#VALUE!</v>
      </c>
      <c r="U8" t="e">
        <f t="shared" si="5"/>
        <v>#VALUE!</v>
      </c>
      <c r="V8" t="e">
        <f t="shared" si="2"/>
        <v>#VALUE!</v>
      </c>
    </row>
    <row r="9" spans="1:24" ht="41.4" x14ac:dyDescent="0.3">
      <c r="A9" s="214"/>
      <c r="B9" s="180"/>
      <c r="C9" s="180"/>
      <c r="D9" s="180"/>
      <c r="E9" s="180"/>
      <c r="F9" s="18" t="s">
        <v>144</v>
      </c>
      <c r="G9" s="25">
        <v>2</v>
      </c>
      <c r="H9" s="25">
        <v>8</v>
      </c>
      <c r="I9" s="25">
        <f t="shared" si="3"/>
        <v>16</v>
      </c>
      <c r="J9" s="25" t="str">
        <f>VLOOKUP(I9,'TABLA DATOS'!$A$1:$B$65,2,FALSE)</f>
        <v>ALTO</v>
      </c>
      <c r="K9" s="25" t="s">
        <v>854</v>
      </c>
      <c r="L9" s="18" t="s">
        <v>62</v>
      </c>
      <c r="M9" s="25">
        <v>2</v>
      </c>
      <c r="N9" s="25">
        <v>4</v>
      </c>
      <c r="O9" s="25">
        <f t="shared" si="4"/>
        <v>8</v>
      </c>
      <c r="P9" s="25" t="str">
        <f>VLOOKUP(O9,'TABLA DATOS'!$A$1:$B$65,2,FALSE)</f>
        <v>MEDIO</v>
      </c>
      <c r="Q9" s="52" t="s">
        <v>339</v>
      </c>
      <c r="S9" t="e">
        <f t="shared" si="0"/>
        <v>#VALUE!</v>
      </c>
      <c r="T9" t="e">
        <f t="shared" si="1"/>
        <v>#VALUE!</v>
      </c>
      <c r="U9" t="e">
        <f t="shared" si="5"/>
        <v>#VALUE!</v>
      </c>
      <c r="V9" t="e">
        <f t="shared" si="2"/>
        <v>#VALUE!</v>
      </c>
    </row>
    <row r="10" spans="1:24" ht="50.25" customHeight="1" x14ac:dyDescent="0.3">
      <c r="A10" s="214"/>
      <c r="B10" s="180"/>
      <c r="C10" s="180"/>
      <c r="D10" s="180"/>
      <c r="E10" s="180" t="s">
        <v>2</v>
      </c>
      <c r="F10" s="18" t="s">
        <v>144</v>
      </c>
      <c r="G10" s="25">
        <v>2</v>
      </c>
      <c r="H10" s="25">
        <v>8</v>
      </c>
      <c r="I10" s="25">
        <f t="shared" si="3"/>
        <v>16</v>
      </c>
      <c r="J10" s="25" t="str">
        <f>VLOOKUP(I10,'TABLA DATOS'!$A$1:$B$65,2,FALSE)</f>
        <v>ALTO</v>
      </c>
      <c r="K10" s="25" t="s">
        <v>854</v>
      </c>
      <c r="L10" s="18" t="s">
        <v>565</v>
      </c>
      <c r="M10" s="25">
        <v>2</v>
      </c>
      <c r="N10" s="25">
        <v>4</v>
      </c>
      <c r="O10" s="25">
        <f t="shared" si="4"/>
        <v>8</v>
      </c>
      <c r="P10" s="25" t="str">
        <f>VLOOKUP(O10,'TABLA DATOS'!$A$1:$B$65,2,FALSE)</f>
        <v>MEDIO</v>
      </c>
      <c r="Q10" s="52" t="s">
        <v>339</v>
      </c>
      <c r="S10" t="e">
        <f t="shared" si="0"/>
        <v>#VALUE!</v>
      </c>
      <c r="T10" t="e">
        <f t="shared" si="1"/>
        <v>#VALUE!</v>
      </c>
      <c r="U10" t="e">
        <f t="shared" si="5"/>
        <v>#VALUE!</v>
      </c>
      <c r="V10" t="e">
        <f t="shared" si="2"/>
        <v>#VALUE!</v>
      </c>
    </row>
    <row r="11" spans="1:24" ht="46.5" customHeight="1" x14ac:dyDescent="0.3">
      <c r="A11" s="214"/>
      <c r="B11" s="180"/>
      <c r="C11" s="180"/>
      <c r="D11" s="180"/>
      <c r="E11" s="180"/>
      <c r="F11" s="18" t="s">
        <v>150</v>
      </c>
      <c r="G11" s="25">
        <v>2</v>
      </c>
      <c r="H11" s="25">
        <v>4</v>
      </c>
      <c r="I11" s="25">
        <f t="shared" si="3"/>
        <v>8</v>
      </c>
      <c r="J11" s="25" t="str">
        <f>VLOOKUP(I11,'TABLA DATOS'!$A$1:$B$65,2,FALSE)</f>
        <v>MEDIO</v>
      </c>
      <c r="K11" s="25" t="s">
        <v>854</v>
      </c>
      <c r="L11" s="18" t="s">
        <v>566</v>
      </c>
      <c r="M11" s="25">
        <v>2</v>
      </c>
      <c r="N11" s="25">
        <v>2</v>
      </c>
      <c r="O11" s="25">
        <f t="shared" si="4"/>
        <v>4</v>
      </c>
      <c r="P11" s="25" t="str">
        <f>VLOOKUP(O11,'TABLA DATOS'!$A$1:$B$65,2,FALSE)</f>
        <v>BAJO</v>
      </c>
      <c r="Q11" s="52" t="s">
        <v>339</v>
      </c>
      <c r="S11" t="e">
        <f t="shared" si="0"/>
        <v>#VALUE!</v>
      </c>
      <c r="T11" t="e">
        <f t="shared" si="1"/>
        <v>#VALUE!</v>
      </c>
      <c r="U11" t="e">
        <f t="shared" si="5"/>
        <v>#VALUE!</v>
      </c>
      <c r="V11" t="e">
        <f t="shared" si="2"/>
        <v>#VALUE!</v>
      </c>
    </row>
    <row r="12" spans="1:24" x14ac:dyDescent="0.3">
      <c r="A12" s="214"/>
      <c r="B12" s="180"/>
      <c r="C12" s="180"/>
      <c r="D12" s="180"/>
      <c r="E12" s="20" t="s">
        <v>329</v>
      </c>
      <c r="F12" s="18" t="s">
        <v>192</v>
      </c>
      <c r="G12" s="25">
        <v>2</v>
      </c>
      <c r="H12" s="25">
        <v>2</v>
      </c>
      <c r="I12" s="25">
        <f t="shared" si="3"/>
        <v>4</v>
      </c>
      <c r="J12" s="25" t="str">
        <f>VLOOKUP(I12,'TABLA DATOS'!$A$1:$B$65,2,FALSE)</f>
        <v>BAJO</v>
      </c>
      <c r="K12" s="25" t="s">
        <v>854</v>
      </c>
      <c r="L12" s="18" t="s">
        <v>643</v>
      </c>
      <c r="M12" s="25">
        <v>2</v>
      </c>
      <c r="N12" s="25">
        <v>1</v>
      </c>
      <c r="O12" s="25">
        <f t="shared" si="4"/>
        <v>2</v>
      </c>
      <c r="P12" s="25" t="str">
        <f>VLOOKUP(O12,'TABLA DATOS'!$A$1:$B$65,2,FALSE)</f>
        <v>BAJO</v>
      </c>
      <c r="Q12" s="52" t="s">
        <v>339</v>
      </c>
      <c r="S12" t="e">
        <f t="shared" si="0"/>
        <v>#VALUE!</v>
      </c>
      <c r="T12" t="e">
        <f t="shared" si="1"/>
        <v>#VALUE!</v>
      </c>
      <c r="U12" t="e">
        <f t="shared" si="5"/>
        <v>#VALUE!</v>
      </c>
      <c r="V12" t="e">
        <f t="shared" si="2"/>
        <v>#VALUE!</v>
      </c>
    </row>
    <row r="13" spans="1:24" ht="67.5" customHeight="1" x14ac:dyDescent="0.3">
      <c r="A13" s="214"/>
      <c r="B13" s="180"/>
      <c r="C13" s="180"/>
      <c r="D13" s="180"/>
      <c r="E13" s="20" t="s">
        <v>270</v>
      </c>
      <c r="F13" s="18" t="s">
        <v>191</v>
      </c>
      <c r="G13" s="25">
        <v>2</v>
      </c>
      <c r="H13" s="25">
        <v>2</v>
      </c>
      <c r="I13" s="25">
        <f t="shared" si="3"/>
        <v>4</v>
      </c>
      <c r="J13" s="25" t="str">
        <f>VLOOKUP(I13,'TABLA DATOS'!$A$1:$B$65,2,FALSE)</f>
        <v>BAJO</v>
      </c>
      <c r="K13" s="25" t="s">
        <v>854</v>
      </c>
      <c r="L13" s="18" t="s">
        <v>567</v>
      </c>
      <c r="M13" s="25">
        <v>2</v>
      </c>
      <c r="N13" s="25">
        <v>1</v>
      </c>
      <c r="O13" s="25">
        <f t="shared" si="4"/>
        <v>2</v>
      </c>
      <c r="P13" s="25" t="str">
        <f>VLOOKUP(O13,'TABLA DATOS'!$A$1:$B$65,2,FALSE)</f>
        <v>BAJO</v>
      </c>
      <c r="Q13" s="52" t="s">
        <v>339</v>
      </c>
      <c r="S13" t="e">
        <f t="shared" si="0"/>
        <v>#VALUE!</v>
      </c>
      <c r="T13" t="e">
        <f t="shared" si="1"/>
        <v>#VALUE!</v>
      </c>
      <c r="U13" t="e">
        <f t="shared" si="5"/>
        <v>#VALUE!</v>
      </c>
      <c r="V13" t="e">
        <f t="shared" si="2"/>
        <v>#VALUE!</v>
      </c>
    </row>
    <row r="14" spans="1:24" ht="46.5" customHeight="1" x14ac:dyDescent="0.3">
      <c r="A14" s="214"/>
      <c r="B14" s="180"/>
      <c r="C14" s="180"/>
      <c r="D14" s="180"/>
      <c r="E14" s="20" t="s">
        <v>269</v>
      </c>
      <c r="F14" s="18" t="s">
        <v>268</v>
      </c>
      <c r="G14" s="25">
        <v>2</v>
      </c>
      <c r="H14" s="25">
        <v>2</v>
      </c>
      <c r="I14" s="25">
        <f t="shared" si="3"/>
        <v>4</v>
      </c>
      <c r="J14" s="25" t="str">
        <f>VLOOKUP(I14,'TABLA DATOS'!$A$1:$B$65,2,FALSE)</f>
        <v>BAJO</v>
      </c>
      <c r="K14" s="25" t="s">
        <v>854</v>
      </c>
      <c r="L14" s="18" t="s">
        <v>568</v>
      </c>
      <c r="M14" s="25">
        <v>2</v>
      </c>
      <c r="N14" s="25">
        <v>1</v>
      </c>
      <c r="O14" s="25">
        <f t="shared" si="4"/>
        <v>2</v>
      </c>
      <c r="P14" s="25" t="str">
        <f>VLOOKUP(O14,'TABLA DATOS'!$A$1:$B$65,2,FALSE)</f>
        <v>BAJO</v>
      </c>
      <c r="Q14" s="52" t="s">
        <v>339</v>
      </c>
      <c r="S14" t="e">
        <f t="shared" si="0"/>
        <v>#VALUE!</v>
      </c>
      <c r="T14" t="e">
        <f t="shared" si="1"/>
        <v>#VALUE!</v>
      </c>
      <c r="U14" t="e">
        <f t="shared" si="5"/>
        <v>#VALUE!</v>
      </c>
      <c r="V14" t="e">
        <f t="shared" si="2"/>
        <v>#VALUE!</v>
      </c>
    </row>
    <row r="15" spans="1:24" ht="45.75" customHeight="1" x14ac:dyDescent="0.3">
      <c r="A15" s="214"/>
      <c r="B15" s="180" t="s">
        <v>493</v>
      </c>
      <c r="C15" s="180" t="s">
        <v>556</v>
      </c>
      <c r="D15" s="180" t="s">
        <v>71</v>
      </c>
      <c r="E15" s="20" t="s">
        <v>3</v>
      </c>
      <c r="F15" s="20" t="s">
        <v>144</v>
      </c>
      <c r="G15" s="25">
        <v>1</v>
      </c>
      <c r="H15" s="25">
        <v>8</v>
      </c>
      <c r="I15" s="25">
        <f t="shared" si="3"/>
        <v>8</v>
      </c>
      <c r="J15" s="25" t="str">
        <f>VLOOKUP(I15,'TABLA DATOS'!$A$1:$B$65,2,FALSE)</f>
        <v>MEDIO</v>
      </c>
      <c r="K15" s="25" t="s">
        <v>854</v>
      </c>
      <c r="L15" s="20" t="s">
        <v>569</v>
      </c>
      <c r="M15" s="25">
        <v>1</v>
      </c>
      <c r="N15" s="25">
        <v>4</v>
      </c>
      <c r="O15" s="25">
        <f t="shared" si="4"/>
        <v>4</v>
      </c>
      <c r="P15" s="25" t="str">
        <f>VLOOKUP(O15,'TABLA DATOS'!$A$1:$B$65,2,FALSE)</f>
        <v>BAJO</v>
      </c>
      <c r="Q15" s="52" t="s">
        <v>339</v>
      </c>
      <c r="S15" t="e">
        <f t="shared" si="0"/>
        <v>#VALUE!</v>
      </c>
      <c r="T15" t="e">
        <f t="shared" si="1"/>
        <v>#VALUE!</v>
      </c>
      <c r="U15" t="e">
        <f t="shared" si="5"/>
        <v>#VALUE!</v>
      </c>
      <c r="V15" t="e">
        <f t="shared" si="2"/>
        <v>#VALUE!</v>
      </c>
    </row>
    <row r="16" spans="1:24" ht="46.5" customHeight="1" x14ac:dyDescent="0.3">
      <c r="A16" s="214"/>
      <c r="B16" s="180"/>
      <c r="C16" s="180"/>
      <c r="D16" s="180"/>
      <c r="E16" s="20" t="s">
        <v>29</v>
      </c>
      <c r="F16" s="20" t="s">
        <v>206</v>
      </c>
      <c r="G16" s="25">
        <v>1</v>
      </c>
      <c r="H16" s="25">
        <v>8</v>
      </c>
      <c r="I16" s="25">
        <f t="shared" si="3"/>
        <v>8</v>
      </c>
      <c r="J16" s="25" t="str">
        <f>VLOOKUP(I16,'TABLA DATOS'!$A$1:$B$65,2,FALSE)</f>
        <v>MEDIO</v>
      </c>
      <c r="K16" s="25" t="s">
        <v>854</v>
      </c>
      <c r="L16" s="20" t="s">
        <v>569</v>
      </c>
      <c r="M16" s="25">
        <v>1</v>
      </c>
      <c r="N16" s="25">
        <v>4</v>
      </c>
      <c r="O16" s="25">
        <f t="shared" si="4"/>
        <v>4</v>
      </c>
      <c r="P16" s="25" t="str">
        <f>VLOOKUP(O16,'TABLA DATOS'!$A$1:$B$65,2,FALSE)</f>
        <v>BAJO</v>
      </c>
      <c r="Q16" s="52" t="s">
        <v>339</v>
      </c>
      <c r="S16" t="e">
        <f t="shared" si="0"/>
        <v>#VALUE!</v>
      </c>
      <c r="T16" t="e">
        <f t="shared" si="1"/>
        <v>#VALUE!</v>
      </c>
      <c r="U16" t="e">
        <f t="shared" si="5"/>
        <v>#VALUE!</v>
      </c>
      <c r="V16" t="e">
        <f t="shared" si="2"/>
        <v>#VALUE!</v>
      </c>
    </row>
    <row r="17" spans="1:22" ht="41.4" x14ac:dyDescent="0.3">
      <c r="A17" s="214"/>
      <c r="B17" s="180"/>
      <c r="C17" s="180"/>
      <c r="D17" s="180"/>
      <c r="E17" s="20" t="s">
        <v>25</v>
      </c>
      <c r="F17" s="20" t="s">
        <v>17</v>
      </c>
      <c r="G17" s="25">
        <v>1</v>
      </c>
      <c r="H17" s="25">
        <v>4</v>
      </c>
      <c r="I17" s="25">
        <f t="shared" si="3"/>
        <v>4</v>
      </c>
      <c r="J17" s="25" t="str">
        <f>VLOOKUP(I17,'TABLA DATOS'!$A$1:$B$65,2,FALSE)</f>
        <v>BAJO</v>
      </c>
      <c r="K17" s="25" t="s">
        <v>854</v>
      </c>
      <c r="L17" s="20" t="s">
        <v>570</v>
      </c>
      <c r="M17" s="25">
        <v>1</v>
      </c>
      <c r="N17" s="25">
        <v>2</v>
      </c>
      <c r="O17" s="25">
        <f t="shared" si="4"/>
        <v>2</v>
      </c>
      <c r="P17" s="25" t="str">
        <f>VLOOKUP(O17,'TABLA DATOS'!$A$1:$B$65,2,FALSE)</f>
        <v>BAJO</v>
      </c>
      <c r="Q17" s="51" t="s">
        <v>345</v>
      </c>
      <c r="S17" t="e">
        <f t="shared" si="0"/>
        <v>#VALUE!</v>
      </c>
      <c r="T17" t="e">
        <f t="shared" si="1"/>
        <v>#VALUE!</v>
      </c>
      <c r="U17" t="e">
        <f t="shared" si="5"/>
        <v>#VALUE!</v>
      </c>
      <c r="V17" t="e">
        <f t="shared" si="2"/>
        <v>#VALUE!</v>
      </c>
    </row>
    <row r="18" spans="1:22" ht="41.4" x14ac:dyDescent="0.3">
      <c r="A18" s="214"/>
      <c r="B18" s="180"/>
      <c r="C18" s="180"/>
      <c r="D18" s="180"/>
      <c r="E18" s="20" t="s">
        <v>4</v>
      </c>
      <c r="F18" s="20" t="s">
        <v>18</v>
      </c>
      <c r="G18" s="25">
        <v>1</v>
      </c>
      <c r="H18" s="25">
        <v>2</v>
      </c>
      <c r="I18" s="25">
        <f t="shared" si="3"/>
        <v>2</v>
      </c>
      <c r="J18" s="25" t="str">
        <f>VLOOKUP(I18,'TABLA DATOS'!$A$1:$B$65,2,FALSE)</f>
        <v>BAJO</v>
      </c>
      <c r="K18" s="25" t="s">
        <v>854</v>
      </c>
      <c r="L18" s="20" t="s">
        <v>570</v>
      </c>
      <c r="M18" s="25">
        <v>1</v>
      </c>
      <c r="N18" s="25">
        <v>1</v>
      </c>
      <c r="O18" s="25">
        <f t="shared" si="4"/>
        <v>1</v>
      </c>
      <c r="P18" s="25" t="str">
        <f>VLOOKUP(O18,'TABLA DATOS'!$A$1:$B$65,2,FALSE)</f>
        <v>BAJO</v>
      </c>
      <c r="Q18" s="52" t="s">
        <v>339</v>
      </c>
      <c r="S18" t="e">
        <f t="shared" si="0"/>
        <v>#VALUE!</v>
      </c>
      <c r="T18" t="e">
        <f t="shared" si="1"/>
        <v>#VALUE!</v>
      </c>
      <c r="U18" t="e">
        <f t="shared" si="5"/>
        <v>#VALUE!</v>
      </c>
      <c r="V18" t="e">
        <f t="shared" si="2"/>
        <v>#VALUE!</v>
      </c>
    </row>
    <row r="19" spans="1:22" ht="41.4" x14ac:dyDescent="0.3">
      <c r="A19" s="214"/>
      <c r="B19" s="180"/>
      <c r="C19" s="180"/>
      <c r="D19" s="180"/>
      <c r="E19" s="20" t="s">
        <v>19</v>
      </c>
      <c r="F19" s="20" t="s">
        <v>147</v>
      </c>
      <c r="G19" s="25">
        <v>1</v>
      </c>
      <c r="H19" s="25">
        <v>2</v>
      </c>
      <c r="I19" s="25">
        <f t="shared" si="3"/>
        <v>2</v>
      </c>
      <c r="J19" s="25" t="str">
        <f>VLOOKUP(I19,'TABLA DATOS'!$A$1:$B$65,2,FALSE)</f>
        <v>BAJO</v>
      </c>
      <c r="K19" s="25" t="s">
        <v>854</v>
      </c>
      <c r="L19" s="20" t="s">
        <v>570</v>
      </c>
      <c r="M19" s="25">
        <v>1</v>
      </c>
      <c r="N19" s="25">
        <v>1</v>
      </c>
      <c r="O19" s="25">
        <f t="shared" si="4"/>
        <v>1</v>
      </c>
      <c r="P19" s="25" t="str">
        <f>VLOOKUP(O19,'TABLA DATOS'!$A$1:$B$65,2,FALSE)</f>
        <v>BAJO</v>
      </c>
      <c r="Q19" s="52" t="s">
        <v>339</v>
      </c>
      <c r="S19" t="e">
        <f t="shared" si="0"/>
        <v>#VALUE!</v>
      </c>
      <c r="T19" t="e">
        <f t="shared" si="1"/>
        <v>#VALUE!</v>
      </c>
      <c r="U19" t="e">
        <f t="shared" si="5"/>
        <v>#VALUE!</v>
      </c>
      <c r="V19" t="e">
        <f t="shared" si="2"/>
        <v>#VALUE!</v>
      </c>
    </row>
    <row r="20" spans="1:22" ht="51" customHeight="1" x14ac:dyDescent="0.3">
      <c r="A20" s="214"/>
      <c r="B20" s="180" t="s">
        <v>115</v>
      </c>
      <c r="C20" s="180" t="s">
        <v>35</v>
      </c>
      <c r="D20" s="180" t="s">
        <v>71</v>
      </c>
      <c r="E20" s="20" t="s">
        <v>530</v>
      </c>
      <c r="F20" s="20" t="s">
        <v>272</v>
      </c>
      <c r="G20" s="25">
        <v>2</v>
      </c>
      <c r="H20" s="25">
        <v>2</v>
      </c>
      <c r="I20" s="25">
        <f t="shared" si="3"/>
        <v>4</v>
      </c>
      <c r="J20" s="25" t="str">
        <f>VLOOKUP(I20,'TABLA DATOS'!$A$1:$B$65,2,FALSE)</f>
        <v>BAJO</v>
      </c>
      <c r="K20" s="25" t="s">
        <v>854</v>
      </c>
      <c r="L20" s="20" t="s">
        <v>857</v>
      </c>
      <c r="M20" s="25">
        <v>2</v>
      </c>
      <c r="N20" s="25">
        <v>1</v>
      </c>
      <c r="O20" s="25">
        <f t="shared" si="4"/>
        <v>2</v>
      </c>
      <c r="P20" s="25" t="str">
        <f>VLOOKUP(O20,'TABLA DATOS'!$A$1:$B$65,2,FALSE)</f>
        <v>BAJO</v>
      </c>
      <c r="Q20" s="52" t="s">
        <v>339</v>
      </c>
      <c r="S20" t="e">
        <f t="shared" si="0"/>
        <v>#VALUE!</v>
      </c>
      <c r="T20" t="e">
        <f t="shared" si="1"/>
        <v>#VALUE!</v>
      </c>
      <c r="U20" t="e">
        <f t="shared" si="5"/>
        <v>#VALUE!</v>
      </c>
      <c r="V20" t="e">
        <f t="shared" si="2"/>
        <v>#VALUE!</v>
      </c>
    </row>
    <row r="21" spans="1:22" ht="63" customHeight="1" x14ac:dyDescent="0.3">
      <c r="A21" s="214"/>
      <c r="B21" s="180"/>
      <c r="C21" s="180"/>
      <c r="D21" s="180"/>
      <c r="E21" s="20" t="s">
        <v>273</v>
      </c>
      <c r="F21" s="20" t="s">
        <v>191</v>
      </c>
      <c r="G21" s="25">
        <v>2</v>
      </c>
      <c r="H21" s="25">
        <v>4</v>
      </c>
      <c r="I21" s="25">
        <f t="shared" si="3"/>
        <v>8</v>
      </c>
      <c r="J21" s="25" t="str">
        <f>VLOOKUP(I21,'TABLA DATOS'!$A$1:$B$65,2,FALSE)</f>
        <v>MEDIO</v>
      </c>
      <c r="K21" s="25" t="s">
        <v>854</v>
      </c>
      <c r="L21" s="20" t="s">
        <v>858</v>
      </c>
      <c r="M21" s="25">
        <v>2</v>
      </c>
      <c r="N21" s="25">
        <v>2</v>
      </c>
      <c r="O21" s="25">
        <f t="shared" si="4"/>
        <v>4</v>
      </c>
      <c r="P21" s="25" t="str">
        <f>VLOOKUP(O21,'TABLA DATOS'!$A$1:$B$65,2,FALSE)</f>
        <v>BAJO</v>
      </c>
      <c r="Q21" s="52" t="s">
        <v>339</v>
      </c>
      <c r="S21" t="e">
        <f t="shared" si="0"/>
        <v>#VALUE!</v>
      </c>
      <c r="T21" t="e">
        <f t="shared" si="1"/>
        <v>#VALUE!</v>
      </c>
      <c r="U21" t="e">
        <f t="shared" si="5"/>
        <v>#VALUE!</v>
      </c>
      <c r="V21" t="e">
        <f t="shared" si="2"/>
        <v>#VALUE!</v>
      </c>
    </row>
    <row r="22" spans="1:22" ht="50.25" customHeight="1" x14ac:dyDescent="0.3">
      <c r="A22" s="214"/>
      <c r="B22" s="180" t="s">
        <v>116</v>
      </c>
      <c r="C22" s="180" t="s">
        <v>35</v>
      </c>
      <c r="D22" s="180" t="s">
        <v>71</v>
      </c>
      <c r="E22" s="20" t="s">
        <v>275</v>
      </c>
      <c r="F22" s="20" t="s">
        <v>144</v>
      </c>
      <c r="G22" s="25">
        <v>2</v>
      </c>
      <c r="H22" s="25">
        <v>8</v>
      </c>
      <c r="I22" s="25">
        <f t="shared" si="3"/>
        <v>16</v>
      </c>
      <c r="J22" s="25" t="str">
        <f>VLOOKUP(I22,'TABLA DATOS'!$A$1:$B$65,2,FALSE)</f>
        <v>ALTO</v>
      </c>
      <c r="K22" s="25" t="s">
        <v>854</v>
      </c>
      <c r="L22" s="20" t="s">
        <v>412</v>
      </c>
      <c r="M22" s="25">
        <v>2</v>
      </c>
      <c r="N22" s="25">
        <v>4</v>
      </c>
      <c r="O22" s="25">
        <f t="shared" si="4"/>
        <v>8</v>
      </c>
      <c r="P22" s="25" t="str">
        <f>VLOOKUP(O22,'TABLA DATOS'!$A$1:$B$65,2,FALSE)</f>
        <v>MEDIO</v>
      </c>
      <c r="Q22" s="52" t="s">
        <v>339</v>
      </c>
      <c r="S22" t="e">
        <f t="shared" si="0"/>
        <v>#VALUE!</v>
      </c>
      <c r="T22" t="e">
        <f t="shared" si="1"/>
        <v>#VALUE!</v>
      </c>
      <c r="U22" t="e">
        <f t="shared" si="5"/>
        <v>#VALUE!</v>
      </c>
      <c r="V22" t="e">
        <f t="shared" si="2"/>
        <v>#VALUE!</v>
      </c>
    </row>
    <row r="23" spans="1:22" ht="35.25" customHeight="1" x14ac:dyDescent="0.3">
      <c r="A23" s="214"/>
      <c r="B23" s="180"/>
      <c r="C23" s="180"/>
      <c r="D23" s="180"/>
      <c r="E23" s="20" t="s">
        <v>325</v>
      </c>
      <c r="F23" s="20" t="s">
        <v>192</v>
      </c>
      <c r="G23" s="25">
        <v>2</v>
      </c>
      <c r="H23" s="25">
        <v>4</v>
      </c>
      <c r="I23" s="25">
        <f t="shared" si="3"/>
        <v>8</v>
      </c>
      <c r="J23" s="25" t="str">
        <f>VLOOKUP(I23,'TABLA DATOS'!$A$1:$B$65,2,FALSE)</f>
        <v>MEDIO</v>
      </c>
      <c r="K23" s="25" t="s">
        <v>854</v>
      </c>
      <c r="L23" s="20" t="s">
        <v>327</v>
      </c>
      <c r="M23" s="25">
        <v>2</v>
      </c>
      <c r="N23" s="25">
        <v>2</v>
      </c>
      <c r="O23" s="25">
        <f t="shared" si="4"/>
        <v>4</v>
      </c>
      <c r="P23" s="25" t="str">
        <f>VLOOKUP(O23,'TABLA DATOS'!$A$1:$B$65,2,FALSE)</f>
        <v>BAJO</v>
      </c>
      <c r="Q23" s="52" t="s">
        <v>339</v>
      </c>
      <c r="S23" t="e">
        <f t="shared" si="0"/>
        <v>#VALUE!</v>
      </c>
      <c r="T23" t="e">
        <f t="shared" si="1"/>
        <v>#VALUE!</v>
      </c>
      <c r="U23" t="e">
        <f t="shared" si="5"/>
        <v>#VALUE!</v>
      </c>
      <c r="V23" t="e">
        <f t="shared" si="2"/>
        <v>#VALUE!</v>
      </c>
    </row>
    <row r="24" spans="1:22" ht="52.5" customHeight="1" x14ac:dyDescent="0.3">
      <c r="A24" s="214"/>
      <c r="B24" s="180" t="s">
        <v>117</v>
      </c>
      <c r="C24" s="180" t="s">
        <v>35</v>
      </c>
      <c r="D24" s="180" t="s">
        <v>71</v>
      </c>
      <c r="E24" s="20" t="s">
        <v>329</v>
      </c>
      <c r="F24" s="20" t="s">
        <v>192</v>
      </c>
      <c r="G24" s="25">
        <v>2</v>
      </c>
      <c r="H24" s="25">
        <v>4</v>
      </c>
      <c r="I24" s="25">
        <f t="shared" si="3"/>
        <v>8</v>
      </c>
      <c r="J24" s="25" t="str">
        <f>VLOOKUP(I24,'TABLA DATOS'!$A$1:$B$65,2,FALSE)</f>
        <v>MEDIO</v>
      </c>
      <c r="K24" s="25" t="s">
        <v>854</v>
      </c>
      <c r="L24" s="20" t="s">
        <v>644</v>
      </c>
      <c r="M24" s="25">
        <v>2</v>
      </c>
      <c r="N24" s="25">
        <v>2</v>
      </c>
      <c r="O24" s="25">
        <f t="shared" si="4"/>
        <v>4</v>
      </c>
      <c r="P24" s="25" t="str">
        <f>VLOOKUP(O24,'TABLA DATOS'!$A$1:$B$65,2,FALSE)</f>
        <v>BAJO</v>
      </c>
      <c r="Q24" s="52" t="s">
        <v>339</v>
      </c>
      <c r="S24" t="e">
        <f t="shared" si="0"/>
        <v>#VALUE!</v>
      </c>
      <c r="T24" t="e">
        <f t="shared" si="1"/>
        <v>#VALUE!</v>
      </c>
      <c r="U24" t="e">
        <f t="shared" si="5"/>
        <v>#VALUE!</v>
      </c>
      <c r="V24" t="e">
        <f t="shared" si="2"/>
        <v>#VALUE!</v>
      </c>
    </row>
    <row r="25" spans="1:22" ht="41.4" x14ac:dyDescent="0.3">
      <c r="A25" s="214"/>
      <c r="B25" s="180"/>
      <c r="C25" s="180"/>
      <c r="D25" s="180"/>
      <c r="E25" s="20" t="s">
        <v>326</v>
      </c>
      <c r="F25" s="20" t="s">
        <v>191</v>
      </c>
      <c r="G25" s="25">
        <v>2</v>
      </c>
      <c r="H25" s="25">
        <v>4</v>
      </c>
      <c r="I25" s="25">
        <f t="shared" si="3"/>
        <v>8</v>
      </c>
      <c r="J25" s="25" t="str">
        <f>VLOOKUP(I25,'TABLA DATOS'!$A$1:$B$65,2,FALSE)</f>
        <v>MEDIO</v>
      </c>
      <c r="K25" s="25" t="s">
        <v>854</v>
      </c>
      <c r="L25" s="20" t="s">
        <v>327</v>
      </c>
      <c r="M25" s="25">
        <v>2</v>
      </c>
      <c r="N25" s="25">
        <v>2</v>
      </c>
      <c r="O25" s="25">
        <f t="shared" si="4"/>
        <v>4</v>
      </c>
      <c r="P25" s="25" t="str">
        <f>VLOOKUP(O25,'TABLA DATOS'!$A$1:$B$65,2,FALSE)</f>
        <v>BAJO</v>
      </c>
      <c r="Q25" s="52" t="s">
        <v>339</v>
      </c>
      <c r="S25" t="e">
        <f t="shared" si="0"/>
        <v>#VALUE!</v>
      </c>
      <c r="T25" t="e">
        <f t="shared" si="1"/>
        <v>#VALUE!</v>
      </c>
      <c r="U25" t="e">
        <f t="shared" si="5"/>
        <v>#VALUE!</v>
      </c>
      <c r="V25" t="e">
        <f t="shared" si="2"/>
        <v>#VALUE!</v>
      </c>
    </row>
    <row r="26" spans="1:22" ht="78.75" customHeight="1" x14ac:dyDescent="0.3">
      <c r="A26" s="214"/>
      <c r="B26" s="173" t="s">
        <v>652</v>
      </c>
      <c r="C26" s="173" t="s">
        <v>650</v>
      </c>
      <c r="D26" s="173" t="s">
        <v>71</v>
      </c>
      <c r="E26" s="18" t="s">
        <v>533</v>
      </c>
      <c r="F26" s="18" t="s">
        <v>534</v>
      </c>
      <c r="G26" s="25">
        <v>2</v>
      </c>
      <c r="H26" s="25">
        <v>8</v>
      </c>
      <c r="I26" s="25">
        <f t="shared" si="3"/>
        <v>16</v>
      </c>
      <c r="J26" s="25" t="str">
        <f>VLOOKUP(I26,'TABLA DATOS'!$A$1:$B$65,2,FALSE)</f>
        <v>ALTO</v>
      </c>
      <c r="K26" s="25" t="s">
        <v>854</v>
      </c>
      <c r="L26" s="18" t="s">
        <v>433</v>
      </c>
      <c r="M26" s="25">
        <v>2</v>
      </c>
      <c r="N26" s="25">
        <v>4</v>
      </c>
      <c r="O26" s="25">
        <f t="shared" si="4"/>
        <v>8</v>
      </c>
      <c r="P26" s="25" t="str">
        <f>VLOOKUP(O26,'TABLA DATOS'!$A$1:$B$65,2,FALSE)</f>
        <v>MEDIO</v>
      </c>
      <c r="Q26" s="52" t="s">
        <v>339</v>
      </c>
      <c r="S26" t="e">
        <f t="shared" si="0"/>
        <v>#VALUE!</v>
      </c>
      <c r="T26" t="e">
        <f t="shared" si="1"/>
        <v>#VALUE!</v>
      </c>
      <c r="U26" t="e">
        <f t="shared" si="5"/>
        <v>#VALUE!</v>
      </c>
      <c r="V26" t="e">
        <f t="shared" si="2"/>
        <v>#VALUE!</v>
      </c>
    </row>
    <row r="27" spans="1:22" ht="60.75" customHeight="1" x14ac:dyDescent="0.3">
      <c r="A27" s="214"/>
      <c r="B27" s="173"/>
      <c r="C27" s="173"/>
      <c r="D27" s="173"/>
      <c r="E27" s="18" t="s">
        <v>535</v>
      </c>
      <c r="F27" s="18" t="s">
        <v>536</v>
      </c>
      <c r="G27" s="25">
        <v>2</v>
      </c>
      <c r="H27" s="25">
        <v>8</v>
      </c>
      <c r="I27" s="25">
        <f t="shared" si="3"/>
        <v>16</v>
      </c>
      <c r="J27" s="25" t="str">
        <f>VLOOKUP(I27,'TABLA DATOS'!$A$1:$B$65,2,FALSE)</f>
        <v>ALTO</v>
      </c>
      <c r="K27" s="25" t="s">
        <v>854</v>
      </c>
      <c r="L27" s="18" t="s">
        <v>67</v>
      </c>
      <c r="M27" s="25">
        <v>2</v>
      </c>
      <c r="N27" s="25">
        <v>4</v>
      </c>
      <c r="O27" s="25">
        <f t="shared" si="4"/>
        <v>8</v>
      </c>
      <c r="P27" s="25" t="str">
        <f>VLOOKUP(O27,'TABLA DATOS'!$A$1:$B$65,2,FALSE)</f>
        <v>MEDIO</v>
      </c>
      <c r="Q27" s="52" t="s">
        <v>351</v>
      </c>
      <c r="S27" t="e">
        <f t="shared" si="0"/>
        <v>#VALUE!</v>
      </c>
      <c r="T27" t="e">
        <f t="shared" si="1"/>
        <v>#VALUE!</v>
      </c>
      <c r="U27" t="e">
        <f t="shared" si="5"/>
        <v>#VALUE!</v>
      </c>
      <c r="V27" t="e">
        <f t="shared" si="2"/>
        <v>#VALUE!</v>
      </c>
    </row>
    <row r="28" spans="1:22" ht="73.5" customHeight="1" x14ac:dyDescent="0.3">
      <c r="A28" s="214"/>
      <c r="B28" s="173"/>
      <c r="C28" s="173"/>
      <c r="D28" s="173"/>
      <c r="E28" s="18" t="s">
        <v>656</v>
      </c>
      <c r="F28" s="18" t="s">
        <v>536</v>
      </c>
      <c r="G28" s="25">
        <v>2</v>
      </c>
      <c r="H28" s="25">
        <v>8</v>
      </c>
      <c r="I28" s="25">
        <f t="shared" si="3"/>
        <v>16</v>
      </c>
      <c r="J28" s="25" t="str">
        <f>VLOOKUP(I28,'TABLA DATOS'!$A$1:$B$65,2,FALSE)</f>
        <v>ALTO</v>
      </c>
      <c r="K28" s="25" t="s">
        <v>854</v>
      </c>
      <c r="L28" s="18" t="s">
        <v>576</v>
      </c>
      <c r="M28" s="25">
        <v>2</v>
      </c>
      <c r="N28" s="25">
        <v>4</v>
      </c>
      <c r="O28" s="25">
        <f t="shared" si="4"/>
        <v>8</v>
      </c>
      <c r="P28" s="25" t="str">
        <f>VLOOKUP(O28,'TABLA DATOS'!$A$1:$B$65,2,FALSE)</f>
        <v>MEDIO</v>
      </c>
      <c r="Q28" s="52" t="s">
        <v>351</v>
      </c>
      <c r="S28" t="e">
        <f t="shared" si="0"/>
        <v>#VALUE!</v>
      </c>
      <c r="T28" t="e">
        <f t="shared" si="1"/>
        <v>#VALUE!</v>
      </c>
      <c r="U28" t="e">
        <f t="shared" si="5"/>
        <v>#VALUE!</v>
      </c>
      <c r="V28" t="e">
        <f t="shared" si="2"/>
        <v>#VALUE!</v>
      </c>
    </row>
    <row r="29" spans="1:22" ht="64.5" customHeight="1" x14ac:dyDescent="0.3">
      <c r="A29" s="214"/>
      <c r="B29" s="18" t="s">
        <v>658</v>
      </c>
      <c r="C29" s="18" t="s">
        <v>650</v>
      </c>
      <c r="D29" s="18" t="s">
        <v>71</v>
      </c>
      <c r="E29" s="18" t="s">
        <v>659</v>
      </c>
      <c r="F29" s="18" t="s">
        <v>642</v>
      </c>
      <c r="G29" s="25">
        <v>2</v>
      </c>
      <c r="H29" s="25">
        <v>4</v>
      </c>
      <c r="I29" s="25">
        <f t="shared" si="3"/>
        <v>8</v>
      </c>
      <c r="J29" s="25" t="str">
        <f>VLOOKUP(I29,'TABLA DATOS'!$A$1:$B$65,2,FALSE)</f>
        <v>MEDIO</v>
      </c>
      <c r="K29" s="25" t="s">
        <v>854</v>
      </c>
      <c r="L29" s="18" t="s">
        <v>577</v>
      </c>
      <c r="M29" s="25">
        <v>2</v>
      </c>
      <c r="N29" s="25">
        <v>2</v>
      </c>
      <c r="O29" s="25">
        <f t="shared" si="4"/>
        <v>4</v>
      </c>
      <c r="P29" s="25" t="str">
        <f>VLOOKUP(O29,'TABLA DATOS'!$A$1:$B$65,2,FALSE)</f>
        <v>BAJO</v>
      </c>
      <c r="Q29" s="52" t="s">
        <v>339</v>
      </c>
      <c r="S29" t="e">
        <f t="shared" si="0"/>
        <v>#VALUE!</v>
      </c>
      <c r="T29" t="e">
        <f t="shared" si="1"/>
        <v>#VALUE!</v>
      </c>
      <c r="U29" t="e">
        <f t="shared" si="5"/>
        <v>#VALUE!</v>
      </c>
      <c r="V29" t="e">
        <f t="shared" si="2"/>
        <v>#VALUE!</v>
      </c>
    </row>
    <row r="30" spans="1:22" ht="64.5" customHeight="1" x14ac:dyDescent="0.3">
      <c r="A30" s="214"/>
      <c r="B30" s="173" t="s">
        <v>701</v>
      </c>
      <c r="C30" s="18" t="s">
        <v>35</v>
      </c>
      <c r="D30" s="18" t="s">
        <v>71</v>
      </c>
      <c r="E30" s="18" t="s">
        <v>682</v>
      </c>
      <c r="F30" s="18" t="s">
        <v>694</v>
      </c>
      <c r="G30" s="25">
        <v>2</v>
      </c>
      <c r="H30" s="25">
        <v>8</v>
      </c>
      <c r="I30" s="25">
        <f t="shared" si="3"/>
        <v>16</v>
      </c>
      <c r="J30" s="25" t="str">
        <f>VLOOKUP(I30,'TABLA DATOS'!$A$1:$B$65,2,FALSE)</f>
        <v>ALTO</v>
      </c>
      <c r="K30" s="25" t="s">
        <v>854</v>
      </c>
      <c r="L30" s="18" t="s">
        <v>68</v>
      </c>
      <c r="M30" s="25">
        <v>2</v>
      </c>
      <c r="N30" s="25">
        <v>4</v>
      </c>
      <c r="O30" s="25">
        <f t="shared" si="4"/>
        <v>8</v>
      </c>
      <c r="P30" s="25" t="str">
        <f>VLOOKUP(O30,'TABLA DATOS'!$A$1:$B$65,2,FALSE)</f>
        <v>MEDIO</v>
      </c>
      <c r="Q30" s="52" t="s">
        <v>339</v>
      </c>
      <c r="S30" t="e">
        <f t="shared" si="0"/>
        <v>#VALUE!</v>
      </c>
      <c r="T30" t="e">
        <f t="shared" si="1"/>
        <v>#VALUE!</v>
      </c>
      <c r="U30" t="e">
        <f t="shared" si="5"/>
        <v>#VALUE!</v>
      </c>
      <c r="V30" t="e">
        <f t="shared" si="2"/>
        <v>#VALUE!</v>
      </c>
    </row>
    <row r="31" spans="1:22" ht="69" x14ac:dyDescent="0.3">
      <c r="A31" s="214"/>
      <c r="B31" s="173"/>
      <c r="C31" s="18" t="s">
        <v>35</v>
      </c>
      <c r="D31" s="18" t="s">
        <v>71</v>
      </c>
      <c r="E31" s="18" t="s">
        <v>691</v>
      </c>
      <c r="F31" s="18" t="s">
        <v>694</v>
      </c>
      <c r="G31" s="25">
        <v>2</v>
      </c>
      <c r="H31" s="25">
        <v>8</v>
      </c>
      <c r="I31" s="25">
        <f t="shared" si="3"/>
        <v>16</v>
      </c>
      <c r="J31" s="25" t="str">
        <f>VLOOKUP(I31,'TABLA DATOS'!$A$1:$B$65,2,FALSE)</f>
        <v>ALTO</v>
      </c>
      <c r="K31" s="25" t="s">
        <v>854</v>
      </c>
      <c r="L31" s="18" t="s">
        <v>695</v>
      </c>
      <c r="M31" s="25">
        <v>2</v>
      </c>
      <c r="N31" s="25">
        <v>4</v>
      </c>
      <c r="O31" s="25">
        <f t="shared" si="4"/>
        <v>8</v>
      </c>
      <c r="P31" s="25" t="str">
        <f>VLOOKUP(O31,'TABLA DATOS'!$A$1:$B$65,2,FALSE)</f>
        <v>MEDIO</v>
      </c>
      <c r="Q31" s="52" t="s">
        <v>339</v>
      </c>
      <c r="S31" t="e">
        <f t="shared" si="0"/>
        <v>#VALUE!</v>
      </c>
      <c r="T31" t="e">
        <f t="shared" si="1"/>
        <v>#VALUE!</v>
      </c>
      <c r="U31" t="e">
        <f t="shared" si="5"/>
        <v>#VALUE!</v>
      </c>
      <c r="V31" t="e">
        <f t="shared" si="2"/>
        <v>#VALUE!</v>
      </c>
    </row>
    <row r="32" spans="1:22" ht="69" x14ac:dyDescent="0.3">
      <c r="A32" s="214"/>
      <c r="B32" s="173"/>
      <c r="C32" s="18" t="s">
        <v>35</v>
      </c>
      <c r="D32" s="18" t="s">
        <v>71</v>
      </c>
      <c r="E32" s="18" t="s">
        <v>683</v>
      </c>
      <c r="F32" s="18" t="s">
        <v>694</v>
      </c>
      <c r="G32" s="25">
        <v>2</v>
      </c>
      <c r="H32" s="25">
        <v>8</v>
      </c>
      <c r="I32" s="25">
        <f t="shared" si="3"/>
        <v>16</v>
      </c>
      <c r="J32" s="25" t="str">
        <f>VLOOKUP(I32,'TABLA DATOS'!$A$1:$B$65,2,FALSE)</f>
        <v>ALTO</v>
      </c>
      <c r="K32" s="25" t="s">
        <v>854</v>
      </c>
      <c r="L32" s="18" t="s">
        <v>696</v>
      </c>
      <c r="M32" s="25">
        <v>2</v>
      </c>
      <c r="N32" s="25">
        <v>8</v>
      </c>
      <c r="O32" s="25">
        <f t="shared" si="4"/>
        <v>16</v>
      </c>
      <c r="P32" s="25" t="str">
        <f>VLOOKUP(O32,'TABLA DATOS'!$A$1:$B$65,2,FALSE)</f>
        <v>ALTO</v>
      </c>
      <c r="Q32" s="52" t="s">
        <v>339</v>
      </c>
      <c r="S32" t="e">
        <f t="shared" si="0"/>
        <v>#VALUE!</v>
      </c>
      <c r="T32" t="e">
        <f t="shared" si="1"/>
        <v>#VALUE!</v>
      </c>
      <c r="U32" t="e">
        <f t="shared" si="5"/>
        <v>#VALUE!</v>
      </c>
      <c r="V32" t="e">
        <f t="shared" si="2"/>
        <v>#VALUE!</v>
      </c>
    </row>
    <row r="33" spans="1:22" ht="41.4" x14ac:dyDescent="0.3">
      <c r="A33" s="214"/>
      <c r="B33" s="173" t="s">
        <v>690</v>
      </c>
      <c r="C33" s="18" t="s">
        <v>556</v>
      </c>
      <c r="D33" s="18" t="s">
        <v>71</v>
      </c>
      <c r="E33" s="18" t="s">
        <v>692</v>
      </c>
      <c r="F33" s="18" t="s">
        <v>693</v>
      </c>
      <c r="G33" s="25">
        <v>1</v>
      </c>
      <c r="H33" s="25">
        <v>2</v>
      </c>
      <c r="I33" s="25">
        <f t="shared" si="3"/>
        <v>2</v>
      </c>
      <c r="J33" s="25" t="str">
        <f>VLOOKUP(I33,'TABLA DATOS'!$A$1:$B$65,2,FALSE)</f>
        <v>BAJO</v>
      </c>
      <c r="K33" s="25" t="s">
        <v>854</v>
      </c>
      <c r="L33" s="18" t="s">
        <v>698</v>
      </c>
      <c r="M33" s="25">
        <v>1</v>
      </c>
      <c r="N33" s="25">
        <v>1</v>
      </c>
      <c r="O33" s="25">
        <f t="shared" si="4"/>
        <v>1</v>
      </c>
      <c r="P33" s="25" t="str">
        <f>VLOOKUP(O33,'TABLA DATOS'!$A$1:$B$65,2,FALSE)</f>
        <v>BAJO</v>
      </c>
      <c r="Q33" s="52" t="s">
        <v>339</v>
      </c>
      <c r="S33" t="e">
        <f t="shared" si="0"/>
        <v>#VALUE!</v>
      </c>
      <c r="T33" t="e">
        <f t="shared" si="1"/>
        <v>#VALUE!</v>
      </c>
      <c r="U33" t="e">
        <f t="shared" si="5"/>
        <v>#VALUE!</v>
      </c>
      <c r="V33" t="e">
        <f t="shared" si="2"/>
        <v>#VALUE!</v>
      </c>
    </row>
    <row r="34" spans="1:22" ht="27.6" x14ac:dyDescent="0.3">
      <c r="A34" s="214"/>
      <c r="B34" s="173"/>
      <c r="C34" s="18" t="s">
        <v>556</v>
      </c>
      <c r="D34" s="18" t="s">
        <v>71</v>
      </c>
      <c r="E34" s="18" t="s">
        <v>237</v>
      </c>
      <c r="F34" s="18" t="s">
        <v>267</v>
      </c>
      <c r="G34" s="25">
        <v>1</v>
      </c>
      <c r="H34" s="25">
        <v>2</v>
      </c>
      <c r="I34" s="25">
        <f t="shared" si="3"/>
        <v>2</v>
      </c>
      <c r="J34" s="25" t="str">
        <f>VLOOKUP(I34,'TABLA DATOS'!$A$1:$B$65,2,FALSE)</f>
        <v>BAJO</v>
      </c>
      <c r="K34" s="25" t="s">
        <v>854</v>
      </c>
      <c r="L34" s="18" t="s">
        <v>697</v>
      </c>
      <c r="M34" s="25">
        <v>1</v>
      </c>
      <c r="N34" s="25">
        <v>1</v>
      </c>
      <c r="O34" s="25">
        <f t="shared" si="4"/>
        <v>1</v>
      </c>
      <c r="P34" s="25" t="str">
        <f>VLOOKUP(O34,'TABLA DATOS'!$A$1:$B$65,2,FALSE)</f>
        <v>BAJO</v>
      </c>
      <c r="Q34" s="52" t="s">
        <v>339</v>
      </c>
      <c r="S34" t="e">
        <f t="shared" si="0"/>
        <v>#VALUE!</v>
      </c>
      <c r="T34" t="e">
        <f t="shared" si="1"/>
        <v>#VALUE!</v>
      </c>
      <c r="U34" t="e">
        <f t="shared" si="5"/>
        <v>#VALUE!</v>
      </c>
      <c r="V34" t="e">
        <f t="shared" si="2"/>
        <v>#VALUE!</v>
      </c>
    </row>
    <row r="35" spans="1:22" ht="55.2" x14ac:dyDescent="0.3">
      <c r="A35" s="214"/>
      <c r="B35" s="173"/>
      <c r="C35" s="18" t="s">
        <v>556</v>
      </c>
      <c r="D35" s="18" t="s">
        <v>71</v>
      </c>
      <c r="E35" s="18" t="s">
        <v>699</v>
      </c>
      <c r="F35" s="18" t="s">
        <v>700</v>
      </c>
      <c r="G35" s="25">
        <v>1</v>
      </c>
      <c r="H35" s="25">
        <v>4</v>
      </c>
      <c r="I35" s="25">
        <f t="shared" si="3"/>
        <v>4</v>
      </c>
      <c r="J35" s="25" t="str">
        <f>VLOOKUP(I35,'TABLA DATOS'!$A$1:$B$65,2,FALSE)</f>
        <v>BAJO</v>
      </c>
      <c r="K35" s="25" t="s">
        <v>854</v>
      </c>
      <c r="L35" s="18" t="s">
        <v>702</v>
      </c>
      <c r="M35" s="25">
        <v>1</v>
      </c>
      <c r="N35" s="25">
        <v>2</v>
      </c>
      <c r="O35" s="25">
        <f t="shared" si="4"/>
        <v>2</v>
      </c>
      <c r="P35" s="25" t="str">
        <f>VLOOKUP(O35,'TABLA DATOS'!$A$1:$B$65,2,FALSE)</f>
        <v>BAJO</v>
      </c>
      <c r="Q35" s="52" t="s">
        <v>339</v>
      </c>
      <c r="S35" t="e">
        <f t="shared" si="0"/>
        <v>#VALUE!</v>
      </c>
      <c r="T35" t="e">
        <f t="shared" si="1"/>
        <v>#VALUE!</v>
      </c>
      <c r="U35" t="e">
        <f t="shared" si="5"/>
        <v>#VALUE!</v>
      </c>
      <c r="V35" t="e">
        <f t="shared" si="2"/>
        <v>#VALUE!</v>
      </c>
    </row>
    <row r="36" spans="1:22" ht="71.25" customHeight="1" x14ac:dyDescent="0.3">
      <c r="A36" s="214"/>
      <c r="B36" s="18" t="s">
        <v>689</v>
      </c>
      <c r="C36" s="18" t="s">
        <v>35</v>
      </c>
      <c r="D36" s="18" t="s">
        <v>71</v>
      </c>
      <c r="E36" s="18" t="s">
        <v>681</v>
      </c>
      <c r="F36" s="18" t="s">
        <v>132</v>
      </c>
      <c r="G36" s="25">
        <v>8</v>
      </c>
      <c r="H36" s="25">
        <v>2</v>
      </c>
      <c r="I36" s="25">
        <f t="shared" si="3"/>
        <v>16</v>
      </c>
      <c r="J36" s="25" t="str">
        <f>VLOOKUP(I36,'TABLA DATOS'!$A$1:$B$65,2,FALSE)</f>
        <v>ALTO</v>
      </c>
      <c r="K36" s="25" t="s">
        <v>854</v>
      </c>
      <c r="L36" s="18" t="s">
        <v>703</v>
      </c>
      <c r="M36" s="25">
        <v>8</v>
      </c>
      <c r="N36" s="25">
        <v>1</v>
      </c>
      <c r="O36" s="25">
        <f t="shared" si="4"/>
        <v>8</v>
      </c>
      <c r="P36" s="25" t="str">
        <f>VLOOKUP(O36,'TABLA DATOS'!$A$1:$B$65,2,FALSE)</f>
        <v>MEDIO</v>
      </c>
      <c r="Q36" s="52" t="s">
        <v>371</v>
      </c>
      <c r="S36" t="e">
        <f t="shared" si="0"/>
        <v>#VALUE!</v>
      </c>
      <c r="T36" t="e">
        <f t="shared" si="1"/>
        <v>#VALUE!</v>
      </c>
      <c r="U36" t="e">
        <f t="shared" si="5"/>
        <v>#VALUE!</v>
      </c>
      <c r="V36" t="e">
        <f t="shared" si="2"/>
        <v>#VALUE!</v>
      </c>
    </row>
    <row r="37" spans="1:22" ht="71.25" customHeight="1" x14ac:dyDescent="0.3">
      <c r="A37" s="214"/>
      <c r="B37" s="173" t="s">
        <v>719</v>
      </c>
      <c r="C37" s="18" t="s">
        <v>556</v>
      </c>
      <c r="D37" s="18" t="s">
        <v>71</v>
      </c>
      <c r="E37" s="18" t="s">
        <v>687</v>
      </c>
      <c r="F37" s="173" t="s">
        <v>684</v>
      </c>
      <c r="G37" s="25">
        <v>1</v>
      </c>
      <c r="H37" s="25">
        <v>4</v>
      </c>
      <c r="I37" s="25">
        <f t="shared" si="3"/>
        <v>4</v>
      </c>
      <c r="J37" s="25" t="str">
        <f>VLOOKUP(I37,'TABLA DATOS'!$A$1:$B$65,2,FALSE)</f>
        <v>BAJO</v>
      </c>
      <c r="K37" s="25" t="s">
        <v>859</v>
      </c>
      <c r="L37" s="18" t="s">
        <v>704</v>
      </c>
      <c r="M37" s="25">
        <v>1</v>
      </c>
      <c r="N37" s="25">
        <v>2</v>
      </c>
      <c r="O37" s="25">
        <f t="shared" si="4"/>
        <v>2</v>
      </c>
      <c r="P37" s="25" t="str">
        <f>VLOOKUP(O37,'TABLA DATOS'!$A$1:$B$65,2,FALSE)</f>
        <v>BAJO</v>
      </c>
      <c r="Q37" s="52" t="s">
        <v>339</v>
      </c>
      <c r="S37" t="e">
        <f t="shared" si="0"/>
        <v>#VALUE!</v>
      </c>
      <c r="T37" t="e">
        <f t="shared" si="1"/>
        <v>#VALUE!</v>
      </c>
      <c r="U37" t="e">
        <f t="shared" si="5"/>
        <v>#VALUE!</v>
      </c>
      <c r="V37" t="e">
        <f t="shared" si="2"/>
        <v>#VALUE!</v>
      </c>
    </row>
    <row r="38" spans="1:22" ht="71.25" customHeight="1" x14ac:dyDescent="0.3">
      <c r="A38" s="214"/>
      <c r="B38" s="173"/>
      <c r="C38" s="18" t="s">
        <v>556</v>
      </c>
      <c r="D38" s="18" t="s">
        <v>71</v>
      </c>
      <c r="E38" s="18" t="s">
        <v>686</v>
      </c>
      <c r="F38" s="173"/>
      <c r="G38" s="25">
        <v>1</v>
      </c>
      <c r="H38" s="25">
        <v>4</v>
      </c>
      <c r="I38" s="25">
        <f t="shared" si="3"/>
        <v>4</v>
      </c>
      <c r="J38" s="25" t="str">
        <f>VLOOKUP(I38,'TABLA DATOS'!$A$1:$B$65,2,FALSE)</f>
        <v>BAJO</v>
      </c>
      <c r="K38" s="25" t="s">
        <v>859</v>
      </c>
      <c r="L38" s="18" t="s">
        <v>704</v>
      </c>
      <c r="M38" s="25">
        <v>1</v>
      </c>
      <c r="N38" s="25">
        <v>2</v>
      </c>
      <c r="O38" s="25">
        <f t="shared" si="4"/>
        <v>2</v>
      </c>
      <c r="P38" s="25" t="str">
        <f>VLOOKUP(O38,'TABLA DATOS'!$A$1:$B$65,2,FALSE)</f>
        <v>BAJO</v>
      </c>
      <c r="Q38" s="52" t="s">
        <v>339</v>
      </c>
      <c r="S38" t="e">
        <f t="shared" si="0"/>
        <v>#VALUE!</v>
      </c>
      <c r="T38" t="e">
        <f t="shared" si="1"/>
        <v>#VALUE!</v>
      </c>
      <c r="U38" t="e">
        <f t="shared" si="5"/>
        <v>#VALUE!</v>
      </c>
      <c r="V38" t="e">
        <f t="shared" si="2"/>
        <v>#VALUE!</v>
      </c>
    </row>
    <row r="39" spans="1:22" ht="69" x14ac:dyDescent="0.3">
      <c r="A39" s="214"/>
      <c r="B39" s="173"/>
      <c r="C39" s="18" t="s">
        <v>556</v>
      </c>
      <c r="D39" s="18" t="s">
        <v>71</v>
      </c>
      <c r="E39" s="18" t="s">
        <v>688</v>
      </c>
      <c r="F39" s="18" t="s">
        <v>685</v>
      </c>
      <c r="G39" s="25">
        <v>1</v>
      </c>
      <c r="H39" s="25">
        <v>4</v>
      </c>
      <c r="I39" s="25">
        <f t="shared" si="3"/>
        <v>4</v>
      </c>
      <c r="J39" s="25" t="str">
        <f>VLOOKUP(I39,'TABLA DATOS'!$A$1:$B$65,2,FALSE)</f>
        <v>BAJO</v>
      </c>
      <c r="K39" s="25" t="s">
        <v>860</v>
      </c>
      <c r="L39" s="20" t="s">
        <v>705</v>
      </c>
      <c r="M39" s="25">
        <v>1</v>
      </c>
      <c r="N39" s="25">
        <v>2</v>
      </c>
      <c r="O39" s="25">
        <f t="shared" si="4"/>
        <v>2</v>
      </c>
      <c r="P39" s="25" t="str">
        <f>VLOOKUP(O39,'TABLA DATOS'!$A$1:$B$65,2,FALSE)</f>
        <v>BAJO</v>
      </c>
      <c r="Q39" s="52" t="s">
        <v>339</v>
      </c>
      <c r="S39" t="e">
        <f t="shared" si="0"/>
        <v>#VALUE!</v>
      </c>
      <c r="T39" t="e">
        <f t="shared" si="1"/>
        <v>#VALUE!</v>
      </c>
      <c r="U39" t="e">
        <f t="shared" si="5"/>
        <v>#VALUE!</v>
      </c>
      <c r="V39" t="e">
        <f t="shared" si="2"/>
        <v>#VALUE!</v>
      </c>
    </row>
    <row r="40" spans="1:22" ht="28.8" x14ac:dyDescent="0.3">
      <c r="A40" s="181" t="s">
        <v>706</v>
      </c>
      <c r="B40" s="176" t="s">
        <v>707</v>
      </c>
      <c r="C40" s="178" t="s">
        <v>35</v>
      </c>
      <c r="D40" s="173" t="s">
        <v>71</v>
      </c>
      <c r="E40" s="18" t="s">
        <v>713</v>
      </c>
      <c r="F40" s="173" t="s">
        <v>708</v>
      </c>
      <c r="G40" s="25">
        <v>2</v>
      </c>
      <c r="H40" s="25">
        <v>8</v>
      </c>
      <c r="I40" s="25">
        <f t="shared" si="3"/>
        <v>16</v>
      </c>
      <c r="J40" s="25" t="str">
        <f>VLOOKUP(I40,'TABLA DATOS'!$A$1:$B$65,2,FALSE)</f>
        <v>ALTO</v>
      </c>
      <c r="K40" s="25" t="s">
        <v>839</v>
      </c>
      <c r="L40" s="18" t="s">
        <v>714</v>
      </c>
      <c r="M40" s="25">
        <v>2</v>
      </c>
      <c r="N40" s="25">
        <v>4</v>
      </c>
      <c r="O40" s="25">
        <f t="shared" si="4"/>
        <v>8</v>
      </c>
      <c r="P40" s="25" t="str">
        <f>VLOOKUP(O40,'TABLA DATOS'!$A$1:$B$65,2,FALSE)</f>
        <v>MEDIO</v>
      </c>
      <c r="Q40" s="51" t="s">
        <v>851</v>
      </c>
    </row>
    <row r="41" spans="1:22" ht="27.6" x14ac:dyDescent="0.3">
      <c r="A41" s="181"/>
      <c r="B41" s="176"/>
      <c r="C41" s="178"/>
      <c r="D41" s="173"/>
      <c r="E41" s="18" t="s">
        <v>709</v>
      </c>
      <c r="F41" s="173"/>
      <c r="G41" s="25">
        <v>2</v>
      </c>
      <c r="H41" s="25">
        <v>8</v>
      </c>
      <c r="I41" s="25">
        <f t="shared" si="3"/>
        <v>16</v>
      </c>
      <c r="J41" s="25" t="str">
        <f>VLOOKUP(I41,'TABLA DATOS'!$A$1:$B$65,2,FALSE)</f>
        <v>ALTO</v>
      </c>
      <c r="K41" s="25" t="s">
        <v>839</v>
      </c>
      <c r="L41" s="18" t="s">
        <v>715</v>
      </c>
      <c r="M41" s="25">
        <v>2</v>
      </c>
      <c r="N41" s="25">
        <v>4</v>
      </c>
      <c r="O41" s="25">
        <f t="shared" si="4"/>
        <v>8</v>
      </c>
      <c r="P41" s="25" t="str">
        <f>VLOOKUP(O41,'TABLA DATOS'!$A$1:$B$65,2,FALSE)</f>
        <v>MEDIO</v>
      </c>
      <c r="Q41" s="52" t="s">
        <v>717</v>
      </c>
    </row>
    <row r="42" spans="1:22" ht="139.5" customHeight="1" x14ac:dyDescent="0.3">
      <c r="A42" s="181"/>
      <c r="B42" s="176"/>
      <c r="C42" s="178"/>
      <c r="D42" s="173"/>
      <c r="E42" s="18" t="s">
        <v>710</v>
      </c>
      <c r="F42" s="173"/>
      <c r="G42" s="25">
        <v>2</v>
      </c>
      <c r="H42" s="25">
        <v>8</v>
      </c>
      <c r="I42" s="25">
        <f t="shared" si="3"/>
        <v>16</v>
      </c>
      <c r="J42" s="25" t="str">
        <f>VLOOKUP(I42,'TABLA DATOS'!$A$1:$B$65,2,FALSE)</f>
        <v>ALTO</v>
      </c>
      <c r="K42" s="25" t="s">
        <v>839</v>
      </c>
      <c r="L42" s="18" t="s">
        <v>718</v>
      </c>
      <c r="M42" s="25">
        <v>2</v>
      </c>
      <c r="N42" s="25">
        <v>4</v>
      </c>
      <c r="O42" s="25">
        <f t="shared" si="4"/>
        <v>8</v>
      </c>
      <c r="P42" s="25" t="str">
        <f>VLOOKUP(O42,'TABLA DATOS'!$A$1:$B$65,2,FALSE)</f>
        <v>MEDIO</v>
      </c>
      <c r="Q42" s="52" t="s">
        <v>717</v>
      </c>
    </row>
    <row r="43" spans="1:22" ht="44.25" customHeight="1" thickBot="1" x14ac:dyDescent="0.35">
      <c r="A43" s="182"/>
      <c r="B43" s="177"/>
      <c r="C43" s="179"/>
      <c r="D43" s="175"/>
      <c r="E43" s="53" t="s">
        <v>712</v>
      </c>
      <c r="F43" s="175"/>
      <c r="G43" s="54">
        <v>2</v>
      </c>
      <c r="H43" s="54">
        <v>4</v>
      </c>
      <c r="I43" s="54">
        <f t="shared" si="3"/>
        <v>8</v>
      </c>
      <c r="J43" s="54" t="str">
        <f>VLOOKUP(I43,'TABLA DATOS'!$A$1:$B$65,2,FALSE)</f>
        <v>MEDIO</v>
      </c>
      <c r="K43" s="54" t="s">
        <v>839</v>
      </c>
      <c r="L43" s="53" t="s">
        <v>716</v>
      </c>
      <c r="M43" s="54">
        <v>2</v>
      </c>
      <c r="N43" s="54">
        <v>2</v>
      </c>
      <c r="O43" s="54">
        <f t="shared" si="4"/>
        <v>4</v>
      </c>
      <c r="P43" s="54" t="str">
        <f>VLOOKUP(O43,'TABLA DATOS'!$A$1:$B$65,2,FALSE)</f>
        <v>BAJO</v>
      </c>
      <c r="Q43" s="55" t="s">
        <v>851</v>
      </c>
    </row>
    <row r="44" spans="1:22" ht="81.75" customHeight="1" x14ac:dyDescent="0.3"/>
    <row r="45" spans="1:22" ht="76.5" customHeight="1" x14ac:dyDescent="0.3"/>
    <row r="46" spans="1:22" ht="29.25" customHeight="1" x14ac:dyDescent="0.3"/>
    <row r="47" spans="1:22" ht="93.75" customHeight="1" x14ac:dyDescent="0.3"/>
    <row r="48" spans="1:22" ht="74.25" customHeight="1" x14ac:dyDescent="0.3"/>
    <row r="51" ht="83.25" customHeight="1" x14ac:dyDescent="0.3"/>
    <row r="54" ht="75.75" customHeight="1" x14ac:dyDescent="0.3"/>
    <row r="55" ht="51.75" customHeight="1" x14ac:dyDescent="0.3"/>
    <row r="56" ht="83.25" customHeight="1" x14ac:dyDescent="0.3"/>
    <row r="57" ht="86.25" customHeight="1" x14ac:dyDescent="0.3"/>
    <row r="58" ht="86.25" customHeight="1" x14ac:dyDescent="0.3"/>
    <row r="59" ht="86.25" customHeight="1" x14ac:dyDescent="0.3"/>
    <row r="60" ht="48" customHeight="1" x14ac:dyDescent="0.3"/>
    <row r="63" ht="88.5" customHeight="1" x14ac:dyDescent="0.3"/>
    <row r="65" ht="47.25" customHeight="1" x14ac:dyDescent="0.3"/>
    <row r="66" ht="131.25" customHeight="1" x14ac:dyDescent="0.3"/>
    <row r="67" ht="96.75" customHeight="1" x14ac:dyDescent="0.3"/>
    <row r="68" ht="111" customHeight="1" x14ac:dyDescent="0.3"/>
    <row r="71" ht="75" customHeight="1" x14ac:dyDescent="0.3"/>
    <row r="73" ht="82.5" customHeight="1" x14ac:dyDescent="0.3"/>
    <row r="74" ht="89.25" customHeight="1" x14ac:dyDescent="0.3"/>
    <row r="80" ht="69.75" customHeight="1" x14ac:dyDescent="0.3"/>
    <row r="87" ht="68.25" customHeight="1" x14ac:dyDescent="0.3"/>
    <row r="88" ht="43.5" customHeight="1" x14ac:dyDescent="0.3"/>
    <row r="92" ht="43.5" customHeight="1" x14ac:dyDescent="0.3"/>
    <row r="99" ht="75" customHeight="1" x14ac:dyDescent="0.3"/>
    <row r="115" ht="68.25" customHeight="1" x14ac:dyDescent="0.3"/>
    <row r="117" ht="48" customHeight="1" x14ac:dyDescent="0.3"/>
    <row r="127" ht="27.75" customHeight="1" x14ac:dyDescent="0.3"/>
    <row r="128" ht="82.5" customHeight="1" x14ac:dyDescent="0.3"/>
    <row r="133" ht="45" customHeight="1" x14ac:dyDescent="0.3"/>
    <row r="134" ht="48" customHeight="1" x14ac:dyDescent="0.3"/>
    <row r="135" ht="63" customHeight="1" x14ac:dyDescent="0.3"/>
    <row r="136" ht="70.5" customHeight="1" x14ac:dyDescent="0.3"/>
    <row r="137" ht="30.75" customHeight="1" x14ac:dyDescent="0.3"/>
    <row r="138" ht="60.75" customHeight="1" x14ac:dyDescent="0.3"/>
    <row r="139" ht="47.25" customHeight="1" x14ac:dyDescent="0.3"/>
    <row r="140" ht="61.5" customHeight="1" x14ac:dyDescent="0.3"/>
    <row r="144" ht="30" customHeight="1" x14ac:dyDescent="0.3"/>
    <row r="150" ht="15.75" customHeight="1" x14ac:dyDescent="0.3"/>
    <row r="151" ht="72.75" customHeight="1" x14ac:dyDescent="0.3"/>
    <row r="160" ht="30.75" customHeight="1" x14ac:dyDescent="0.3"/>
    <row r="161" ht="87" customHeight="1" x14ac:dyDescent="0.3"/>
    <row r="166" ht="15.75" customHeight="1" x14ac:dyDescent="0.3"/>
  </sheetData>
  <mergeCells count="46">
    <mergeCell ref="M2:Q2"/>
    <mergeCell ref="B1:Q1"/>
    <mergeCell ref="F37:F38"/>
    <mergeCell ref="K3:K4"/>
    <mergeCell ref="B30:B32"/>
    <mergeCell ref="C24:C25"/>
    <mergeCell ref="E5:E6"/>
    <mergeCell ref="D5:D7"/>
    <mergeCell ref="B5:B7"/>
    <mergeCell ref="C5:C7"/>
    <mergeCell ref="B8:B14"/>
    <mergeCell ref="C20:C21"/>
    <mergeCell ref="D8:D14"/>
    <mergeCell ref="D20:D21"/>
    <mergeCell ref="E8:E9"/>
    <mergeCell ref="E10:E11"/>
    <mergeCell ref="B15:B19"/>
    <mergeCell ref="A5:A39"/>
    <mergeCell ref="C8:C14"/>
    <mergeCell ref="B22:B23"/>
    <mergeCell ref="C22:C23"/>
    <mergeCell ref="B20:B21"/>
    <mergeCell ref="C15:C19"/>
    <mergeCell ref="B33:B35"/>
    <mergeCell ref="F40:F43"/>
    <mergeCell ref="A40:A43"/>
    <mergeCell ref="C2:D2"/>
    <mergeCell ref="G2:J2"/>
    <mergeCell ref="G3:J3"/>
    <mergeCell ref="D15:D19"/>
    <mergeCell ref="B37:B39"/>
    <mergeCell ref="B40:B43"/>
    <mergeCell ref="C40:C43"/>
    <mergeCell ref="D40:D43"/>
    <mergeCell ref="D22:D23"/>
    <mergeCell ref="B26:B28"/>
    <mergeCell ref="C26:C28"/>
    <mergeCell ref="D26:D28"/>
    <mergeCell ref="B24:B25"/>
    <mergeCell ref="D24:D25"/>
    <mergeCell ref="L3:L4"/>
    <mergeCell ref="M3:P3"/>
    <mergeCell ref="F3:F4"/>
    <mergeCell ref="C3:C4"/>
    <mergeCell ref="D3:D4"/>
    <mergeCell ref="E3:E4"/>
  </mergeCells>
  <phoneticPr fontId="3" type="noConversion"/>
  <conditionalFormatting sqref="J2">
    <cfRule type="containsText" dxfId="59" priority="8" stopIfTrue="1" operator="containsText" text="INTOLERABLE">
      <formula>NOT(ISERROR(SEARCH("INTOLERABLE",J2)))</formula>
    </cfRule>
    <cfRule type="containsText" dxfId="58" priority="9" stopIfTrue="1" operator="containsText" text="ALTO">
      <formula>NOT(ISERROR(SEARCH("ALTO",J2)))</formula>
    </cfRule>
    <cfRule type="containsText" dxfId="57" priority="10" stopIfTrue="1" operator="containsText" text="MEDIO">
      <formula>NOT(ISERROR(SEARCH("MEDIO",J2)))</formula>
    </cfRule>
    <cfRule type="containsText" dxfId="56" priority="11" stopIfTrue="1" operator="containsText" text="BAJO">
      <formula>NOT(ISERROR(SEARCH("BAJO",J2)))</formula>
    </cfRule>
  </conditionalFormatting>
  <conditionalFormatting sqref="J4">
    <cfRule type="cellIs" dxfId="55" priority="31" stopIfTrue="1" operator="equal">
      <formula>"A"</formula>
    </cfRule>
    <cfRule type="cellIs" dxfId="54" priority="32" stopIfTrue="1" operator="equal">
      <formula>"M"</formula>
    </cfRule>
    <cfRule type="cellIs" dxfId="53" priority="33" stopIfTrue="1" operator="equal">
      <formula>"NA"</formula>
    </cfRule>
  </conditionalFormatting>
  <conditionalFormatting sqref="J5:K43">
    <cfRule type="containsText" dxfId="52" priority="1" stopIfTrue="1" operator="containsText" text="INTOLERABLE">
      <formula>NOT(ISERROR(SEARCH("INTOLERABLE",J5)))</formula>
    </cfRule>
    <cfRule type="containsText" dxfId="51" priority="2" stopIfTrue="1" operator="containsText" text="ALTO">
      <formula>NOT(ISERROR(SEARCH("ALTO",J5)))</formula>
    </cfRule>
    <cfRule type="containsText" dxfId="50" priority="3" stopIfTrue="1" operator="containsText" text="MEDIO">
      <formula>NOT(ISERROR(SEARCH("MEDIO",J5)))</formula>
    </cfRule>
    <cfRule type="containsText" dxfId="49" priority="4" stopIfTrue="1" operator="containsText" text="BAJO">
      <formula>NOT(ISERROR(SEARCH("BAJO",J5)))</formula>
    </cfRule>
  </conditionalFormatting>
  <conditionalFormatting sqref="L40:L43">
    <cfRule type="cellIs" dxfId="48" priority="38" stopIfTrue="1" operator="between">
      <formula>22</formula>
      <formula>64</formula>
    </cfRule>
    <cfRule type="cellIs" dxfId="47" priority="39" stopIfTrue="1" operator="between">
      <formula>4</formula>
      <formula>21</formula>
    </cfRule>
    <cfRule type="cellIs" dxfId="46" priority="40" stopIfTrue="1" operator="equal">
      <formula>"A"</formula>
    </cfRule>
    <cfRule type="cellIs" dxfId="45" priority="41" stopIfTrue="1" operator="equal">
      <formula>"M"</formula>
    </cfRule>
    <cfRule type="cellIs" dxfId="44" priority="42" stopIfTrue="1" operator="equal">
      <formula>"NA"</formula>
    </cfRule>
    <cfRule type="cellIs" dxfId="43" priority="43" stopIfTrue="1" operator="between">
      <formula>0</formula>
      <formula>3.2</formula>
    </cfRule>
    <cfRule type="cellIs" dxfId="42" priority="44" stopIfTrue="1" operator="between">
      <formula>22</formula>
      <formula>64</formula>
    </cfRule>
    <cfRule type="cellIs" dxfId="41" priority="45" stopIfTrue="1" operator="between">
      <formula>4</formula>
      <formula>21</formula>
    </cfRule>
    <cfRule type="cellIs" dxfId="40" priority="46" stopIfTrue="1" operator="equal">
      <formula>"A"</formula>
    </cfRule>
    <cfRule type="cellIs" dxfId="39" priority="47" stopIfTrue="1" operator="equal">
      <formula>"M"</formula>
    </cfRule>
    <cfRule type="cellIs" dxfId="38" priority="48" stopIfTrue="1" operator="equal">
      <formula>"NA"</formula>
    </cfRule>
    <cfRule type="cellIs" dxfId="37" priority="49" stopIfTrue="1" operator="between">
      <formula>0</formula>
      <formula>3.2</formula>
    </cfRule>
  </conditionalFormatting>
  <conditionalFormatting sqref="P4:P43">
    <cfRule type="containsText" dxfId="36" priority="19" stopIfTrue="1" operator="containsText" text="INTOLERABLE">
      <formula>NOT(ISERROR(SEARCH("INTOLERABLE",P4)))</formula>
    </cfRule>
    <cfRule type="containsText" dxfId="35" priority="20" stopIfTrue="1" operator="containsText" text="ALTO">
      <formula>NOT(ISERROR(SEARCH("ALTO",P4)))</formula>
    </cfRule>
    <cfRule type="containsText" dxfId="34" priority="21" stopIfTrue="1" operator="containsText" text="MEDIO">
      <formula>NOT(ISERROR(SEARCH("MEDIO",P4)))</formula>
    </cfRule>
    <cfRule type="containsText" dxfId="33" priority="22" stopIfTrue="1" operator="containsText" text="BAJO">
      <formula>NOT(ISERROR(SEARCH("BAJO",P4)))</formula>
    </cfRule>
  </conditionalFormatting>
  <conditionalFormatting sqref="S4:V4">
    <cfRule type="cellIs" dxfId="32" priority="131" stopIfTrue="1" operator="equal">
      <formula>"A"</formula>
    </cfRule>
    <cfRule type="cellIs" dxfId="31" priority="132" stopIfTrue="1" operator="equal">
      <formula>"M"</formula>
    </cfRule>
    <cfRule type="cellIs" dxfId="30" priority="133" stopIfTrue="1" operator="equal">
      <formula>"NA"</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642F29-3726-433F-969A-D5CA4AB4B44B}">
          <x14:formula1>
            <xm:f>'TABLA DATOS'!$H$2:$H$5</xm:f>
          </x14:formula1>
          <xm:sqref>G5:H43 M5:N43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66"/>
  <sheetViews>
    <sheetView zoomScale="60" zoomScaleNormal="60" workbookViewId="0">
      <selection activeCell="L2" sqref="L2"/>
    </sheetView>
  </sheetViews>
  <sheetFormatPr baseColWidth="10" defaultRowHeight="14.4" x14ac:dyDescent="0.3"/>
  <cols>
    <col min="1" max="1" width="27.33203125" customWidth="1"/>
    <col min="2" max="2" width="30.88671875" customWidth="1"/>
    <col min="3" max="3" width="11.6640625" customWidth="1"/>
    <col min="4" max="4" width="8.5546875" customWidth="1"/>
    <col min="5" max="6" width="21.6640625" customWidth="1"/>
    <col min="7" max="7" width="6.6640625" customWidth="1"/>
    <col min="8" max="8" width="6" customWidth="1"/>
    <col min="9" max="9" width="6.6640625" customWidth="1"/>
    <col min="10" max="10" width="12" customWidth="1"/>
    <col min="11" max="11" width="34.88671875" customWidth="1"/>
    <col min="12" max="12" width="42.6640625" customWidth="1"/>
    <col min="13" max="15" width="6.6640625" customWidth="1"/>
    <col min="16" max="16" width="9.44140625" style="6" customWidth="1"/>
    <col min="17" max="17" width="18.33203125" style="11" customWidth="1"/>
    <col min="18" max="18" width="17.6640625" style="11" customWidth="1"/>
    <col min="19" max="51" width="11.5546875" style="11"/>
  </cols>
  <sheetData>
    <row r="1" spans="1:17" ht="62.25" customHeight="1" x14ac:dyDescent="0.3">
      <c r="A1" s="86"/>
      <c r="B1" s="215" t="s">
        <v>825</v>
      </c>
      <c r="C1" s="215"/>
      <c r="D1" s="215"/>
      <c r="E1" s="215"/>
      <c r="F1" s="215"/>
      <c r="G1" s="215"/>
      <c r="H1" s="215"/>
      <c r="I1" s="215"/>
      <c r="J1" s="215"/>
      <c r="K1" s="215"/>
      <c r="L1" s="215"/>
      <c r="M1" s="215"/>
      <c r="N1" s="215"/>
      <c r="O1" s="215"/>
      <c r="P1" s="215"/>
      <c r="Q1" s="216"/>
    </row>
    <row r="2" spans="1:17" ht="48" customHeight="1" x14ac:dyDescent="0.3">
      <c r="A2" s="87" t="s">
        <v>827</v>
      </c>
      <c r="B2" s="83" t="s">
        <v>861</v>
      </c>
      <c r="C2" s="219" t="s">
        <v>829</v>
      </c>
      <c r="D2" s="219"/>
      <c r="E2" s="83" t="s">
        <v>861</v>
      </c>
      <c r="F2" s="82" t="s">
        <v>821</v>
      </c>
      <c r="G2" s="174" t="s">
        <v>861</v>
      </c>
      <c r="H2" s="174"/>
      <c r="I2" s="174"/>
      <c r="J2" s="174"/>
      <c r="K2" s="84" t="s">
        <v>791</v>
      </c>
      <c r="L2" s="85" t="s">
        <v>861</v>
      </c>
      <c r="M2" s="167" t="s">
        <v>830</v>
      </c>
      <c r="N2" s="167"/>
      <c r="O2" s="167"/>
      <c r="P2" s="167"/>
      <c r="Q2" s="218"/>
    </row>
    <row r="3" spans="1:17" ht="29.25" customHeight="1" x14ac:dyDescent="0.3">
      <c r="A3" s="49" t="s">
        <v>189</v>
      </c>
      <c r="B3" s="23" t="s">
        <v>130</v>
      </c>
      <c r="C3" s="141" t="s">
        <v>125</v>
      </c>
      <c r="D3" s="142" t="s">
        <v>32</v>
      </c>
      <c r="E3" s="136" t="s">
        <v>119</v>
      </c>
      <c r="F3" s="136" t="s">
        <v>651</v>
      </c>
      <c r="G3" s="136" t="s">
        <v>820</v>
      </c>
      <c r="H3" s="136"/>
      <c r="I3" s="136"/>
      <c r="J3" s="136"/>
      <c r="K3" s="136" t="s">
        <v>819</v>
      </c>
      <c r="L3" s="136" t="s">
        <v>123</v>
      </c>
      <c r="M3" s="136" t="s">
        <v>126</v>
      </c>
      <c r="N3" s="136"/>
      <c r="O3" s="136"/>
      <c r="P3" s="136"/>
      <c r="Q3" s="67"/>
    </row>
    <row r="4" spans="1:17" ht="93.75" customHeight="1" x14ac:dyDescent="0.3">
      <c r="A4" s="49" t="s">
        <v>30</v>
      </c>
      <c r="B4" s="15" t="s">
        <v>31</v>
      </c>
      <c r="C4" s="141"/>
      <c r="D4" s="142"/>
      <c r="E4" s="136"/>
      <c r="F4" s="136"/>
      <c r="G4" s="16" t="s">
        <v>120</v>
      </c>
      <c r="H4" s="16" t="s">
        <v>121</v>
      </c>
      <c r="I4" s="16" t="s">
        <v>122</v>
      </c>
      <c r="J4" s="16" t="s">
        <v>124</v>
      </c>
      <c r="K4" s="136"/>
      <c r="L4" s="136"/>
      <c r="M4" s="16" t="s">
        <v>120</v>
      </c>
      <c r="N4" s="16" t="s">
        <v>121</v>
      </c>
      <c r="O4" s="16" t="s">
        <v>822</v>
      </c>
      <c r="P4" s="16" t="s">
        <v>124</v>
      </c>
      <c r="Q4" s="50" t="s">
        <v>9</v>
      </c>
    </row>
    <row r="5" spans="1:17" ht="85.5" customHeight="1" x14ac:dyDescent="0.3">
      <c r="A5" s="214" t="s">
        <v>490</v>
      </c>
      <c r="B5" s="180" t="s">
        <v>118</v>
      </c>
      <c r="C5" s="180" t="s">
        <v>35</v>
      </c>
      <c r="D5" s="180" t="s">
        <v>71</v>
      </c>
      <c r="E5" s="180" t="s">
        <v>249</v>
      </c>
      <c r="F5" s="20" t="s">
        <v>368</v>
      </c>
      <c r="G5" s="25">
        <v>2</v>
      </c>
      <c r="H5" s="25">
        <v>8</v>
      </c>
      <c r="I5" s="25">
        <f>G5*H5</f>
        <v>16</v>
      </c>
      <c r="J5" s="25" t="str">
        <f>VLOOKUP(I5,'TABLA DATOS'!$A$1:$B$65,2,FALSE)</f>
        <v>ALTO</v>
      </c>
      <c r="K5" s="25" t="s">
        <v>839</v>
      </c>
      <c r="L5" s="20" t="s">
        <v>68</v>
      </c>
      <c r="M5" s="25">
        <v>2</v>
      </c>
      <c r="N5" s="25">
        <v>4</v>
      </c>
      <c r="O5" s="25">
        <f>M5*N5</f>
        <v>8</v>
      </c>
      <c r="P5" s="25" t="str">
        <f>VLOOKUP(O5,'TABLA DATOS'!$A$1:$B$65,2,FALSE)</f>
        <v>MEDIO</v>
      </c>
      <c r="Q5" s="69" t="s">
        <v>339</v>
      </c>
    </row>
    <row r="6" spans="1:17" ht="41.4" x14ac:dyDescent="0.3">
      <c r="A6" s="214"/>
      <c r="B6" s="180"/>
      <c r="C6" s="180"/>
      <c r="D6" s="180"/>
      <c r="E6" s="180"/>
      <c r="F6" s="20" t="s">
        <v>144</v>
      </c>
      <c r="G6" s="25">
        <v>2</v>
      </c>
      <c r="H6" s="25">
        <v>8</v>
      </c>
      <c r="I6" s="25">
        <f t="shared" ref="I6:I25" si="0">G6*H6</f>
        <v>16</v>
      </c>
      <c r="J6" s="25" t="str">
        <f>VLOOKUP(I6,'TABLA DATOS'!$A$1:$B$65,2,FALSE)</f>
        <v>ALTO</v>
      </c>
      <c r="K6" s="25" t="s">
        <v>839</v>
      </c>
      <c r="L6" s="20" t="s">
        <v>720</v>
      </c>
      <c r="M6" s="25">
        <v>2</v>
      </c>
      <c r="N6" s="25">
        <v>4</v>
      </c>
      <c r="O6" s="25">
        <f t="shared" ref="O6:O25" si="1">M6*N6</f>
        <v>8</v>
      </c>
      <c r="P6" s="25" t="str">
        <f>VLOOKUP(O6,'TABLA DATOS'!$A$1:$B$65,2,FALSE)</f>
        <v>MEDIO</v>
      </c>
      <c r="Q6" s="69" t="s">
        <v>339</v>
      </c>
    </row>
    <row r="7" spans="1:17" ht="27.6" x14ac:dyDescent="0.3">
      <c r="A7" s="214" t="s">
        <v>113</v>
      </c>
      <c r="B7" s="180" t="s">
        <v>114</v>
      </c>
      <c r="C7" s="180" t="s">
        <v>35</v>
      </c>
      <c r="D7" s="180" t="s">
        <v>71</v>
      </c>
      <c r="E7" s="180" t="s">
        <v>266</v>
      </c>
      <c r="F7" s="20" t="s">
        <v>265</v>
      </c>
      <c r="G7" s="25">
        <v>2</v>
      </c>
      <c r="H7" s="25">
        <v>4</v>
      </c>
      <c r="I7" s="25">
        <f t="shared" si="0"/>
        <v>8</v>
      </c>
      <c r="J7" s="25" t="str">
        <f>VLOOKUP(I7,'TABLA DATOS'!$A$1:$B$65,2,FALSE)</f>
        <v>MEDIO</v>
      </c>
      <c r="K7" s="25" t="s">
        <v>856</v>
      </c>
      <c r="L7" s="20" t="s">
        <v>441</v>
      </c>
      <c r="M7" s="25">
        <v>2</v>
      </c>
      <c r="N7" s="25">
        <v>2</v>
      </c>
      <c r="O7" s="25">
        <f t="shared" si="1"/>
        <v>4</v>
      </c>
      <c r="P7" s="25" t="str">
        <f>VLOOKUP(O7,'TABLA DATOS'!$A$1:$B$65,2,FALSE)</f>
        <v>BAJO</v>
      </c>
      <c r="Q7" s="69" t="s">
        <v>339</v>
      </c>
    </row>
    <row r="8" spans="1:17" ht="27.6" x14ac:dyDescent="0.3">
      <c r="A8" s="184"/>
      <c r="B8" s="180"/>
      <c r="C8" s="180"/>
      <c r="D8" s="180"/>
      <c r="E8" s="180"/>
      <c r="F8" s="20" t="s">
        <v>267</v>
      </c>
      <c r="G8" s="25">
        <v>2</v>
      </c>
      <c r="H8" s="25">
        <v>2</v>
      </c>
      <c r="I8" s="25">
        <f t="shared" si="0"/>
        <v>4</v>
      </c>
      <c r="J8" s="25" t="str">
        <f>VLOOKUP(I8,'TABLA DATOS'!$A$1:$B$65,2,FALSE)</f>
        <v>BAJO</v>
      </c>
      <c r="K8" s="25" t="s">
        <v>839</v>
      </c>
      <c r="L8" s="20" t="s">
        <v>561</v>
      </c>
      <c r="M8" s="25">
        <v>2</v>
      </c>
      <c r="N8" s="25">
        <v>1</v>
      </c>
      <c r="O8" s="25">
        <f t="shared" si="1"/>
        <v>2</v>
      </c>
      <c r="P8" s="25" t="str">
        <f>VLOOKUP(O8,'TABLA DATOS'!$A$1:$B$65,2,FALSE)</f>
        <v>BAJO</v>
      </c>
      <c r="Q8" s="69" t="s">
        <v>339</v>
      </c>
    </row>
    <row r="9" spans="1:17" ht="57" customHeight="1" x14ac:dyDescent="0.3">
      <c r="A9" s="184"/>
      <c r="B9" s="180"/>
      <c r="C9" s="180"/>
      <c r="D9" s="180"/>
      <c r="E9" s="20" t="s">
        <v>137</v>
      </c>
      <c r="F9" s="20" t="s">
        <v>131</v>
      </c>
      <c r="G9" s="25">
        <v>2</v>
      </c>
      <c r="H9" s="25">
        <v>2</v>
      </c>
      <c r="I9" s="25">
        <f t="shared" si="0"/>
        <v>4</v>
      </c>
      <c r="J9" s="25" t="str">
        <f>VLOOKUP(I9,'TABLA DATOS'!$A$1:$B$65,2,FALSE)</f>
        <v>BAJO</v>
      </c>
      <c r="K9" s="25" t="s">
        <v>839</v>
      </c>
      <c r="L9" s="20" t="s">
        <v>69</v>
      </c>
      <c r="M9" s="25">
        <v>2</v>
      </c>
      <c r="N9" s="25">
        <v>1</v>
      </c>
      <c r="O9" s="25">
        <f t="shared" si="1"/>
        <v>2</v>
      </c>
      <c r="P9" s="25" t="str">
        <f>VLOOKUP(O9,'TABLA DATOS'!$A$1:$B$65,2,FALSE)</f>
        <v>BAJO</v>
      </c>
      <c r="Q9" s="69" t="s">
        <v>339</v>
      </c>
    </row>
    <row r="10" spans="1:17" ht="41.4" x14ac:dyDescent="0.3">
      <c r="A10" s="184"/>
      <c r="B10" s="180" t="s">
        <v>494</v>
      </c>
      <c r="C10" s="180" t="s">
        <v>35</v>
      </c>
      <c r="D10" s="180" t="s">
        <v>71</v>
      </c>
      <c r="E10" s="180" t="s">
        <v>249</v>
      </c>
      <c r="F10" s="20" t="s">
        <v>368</v>
      </c>
      <c r="G10" s="25">
        <v>2</v>
      </c>
      <c r="H10" s="25">
        <v>8</v>
      </c>
      <c r="I10" s="25">
        <f t="shared" si="0"/>
        <v>16</v>
      </c>
      <c r="J10" s="25" t="str">
        <f>VLOOKUP(I10,'TABLA DATOS'!$A$1:$B$65,2,FALSE)</f>
        <v>ALTO</v>
      </c>
      <c r="K10" s="25" t="s">
        <v>839</v>
      </c>
      <c r="L10" s="20" t="s">
        <v>70</v>
      </c>
      <c r="M10" s="25">
        <v>2</v>
      </c>
      <c r="N10" s="25">
        <v>4</v>
      </c>
      <c r="O10" s="25">
        <f t="shared" si="1"/>
        <v>8</v>
      </c>
      <c r="P10" s="25" t="str">
        <f>VLOOKUP(O10,'TABLA DATOS'!$A$1:$B$65,2,FALSE)</f>
        <v>MEDIO</v>
      </c>
      <c r="Q10" s="69" t="s">
        <v>339</v>
      </c>
    </row>
    <row r="11" spans="1:17" ht="41.4" x14ac:dyDescent="0.3">
      <c r="A11" s="184"/>
      <c r="B11" s="180"/>
      <c r="C11" s="180"/>
      <c r="D11" s="180"/>
      <c r="E11" s="180"/>
      <c r="F11" s="20" t="s">
        <v>144</v>
      </c>
      <c r="G11" s="25">
        <v>1</v>
      </c>
      <c r="H11" s="25">
        <v>8</v>
      </c>
      <c r="I11" s="25">
        <f t="shared" si="0"/>
        <v>8</v>
      </c>
      <c r="J11" s="25" t="str">
        <f>VLOOKUP(I11,'TABLA DATOS'!$A$1:$B$65,2,FALSE)</f>
        <v>MEDIO</v>
      </c>
      <c r="K11" s="25" t="s">
        <v>839</v>
      </c>
      <c r="L11" s="20" t="s">
        <v>70</v>
      </c>
      <c r="M11" s="25">
        <v>1</v>
      </c>
      <c r="N11" s="25">
        <v>4</v>
      </c>
      <c r="O11" s="25">
        <f t="shared" si="1"/>
        <v>4</v>
      </c>
      <c r="P11" s="25" t="str">
        <f>VLOOKUP(O11,'TABLA DATOS'!$A$1:$B$65,2,FALSE)</f>
        <v>BAJO</v>
      </c>
      <c r="Q11" s="69" t="s">
        <v>339</v>
      </c>
    </row>
    <row r="12" spans="1:17" ht="50.25" customHeight="1" x14ac:dyDescent="0.3">
      <c r="A12" s="184"/>
      <c r="B12" s="180"/>
      <c r="C12" s="180"/>
      <c r="D12" s="180"/>
      <c r="E12" s="180" t="s">
        <v>2</v>
      </c>
      <c r="F12" s="20" t="s">
        <v>144</v>
      </c>
      <c r="G12" s="25">
        <v>1</v>
      </c>
      <c r="H12" s="25">
        <v>8</v>
      </c>
      <c r="I12" s="25">
        <f t="shared" si="0"/>
        <v>8</v>
      </c>
      <c r="J12" s="25" t="str">
        <f>VLOOKUP(I12,'TABLA DATOS'!$A$1:$B$65,2,FALSE)</f>
        <v>MEDIO</v>
      </c>
      <c r="K12" s="25" t="s">
        <v>839</v>
      </c>
      <c r="L12" s="20" t="s">
        <v>21</v>
      </c>
      <c r="M12" s="25">
        <v>1</v>
      </c>
      <c r="N12" s="25">
        <v>4</v>
      </c>
      <c r="O12" s="25">
        <f t="shared" si="1"/>
        <v>4</v>
      </c>
      <c r="P12" s="25" t="str">
        <f>VLOOKUP(O12,'TABLA DATOS'!$A$1:$B$65,2,FALSE)</f>
        <v>BAJO</v>
      </c>
      <c r="Q12" s="69" t="s">
        <v>339</v>
      </c>
    </row>
    <row r="13" spans="1:17" ht="46.5" customHeight="1" x14ac:dyDescent="0.3">
      <c r="A13" s="184"/>
      <c r="B13" s="180"/>
      <c r="C13" s="180"/>
      <c r="D13" s="180"/>
      <c r="E13" s="180"/>
      <c r="F13" s="20" t="s">
        <v>150</v>
      </c>
      <c r="G13" s="25">
        <v>1</v>
      </c>
      <c r="H13" s="25">
        <v>4</v>
      </c>
      <c r="I13" s="25">
        <f t="shared" si="0"/>
        <v>4</v>
      </c>
      <c r="J13" s="25" t="str">
        <f>VLOOKUP(I13,'TABLA DATOS'!$A$1:$B$65,2,FALSE)</f>
        <v>BAJO</v>
      </c>
      <c r="K13" s="25" t="s">
        <v>839</v>
      </c>
      <c r="L13" s="20" t="s">
        <v>21</v>
      </c>
      <c r="M13" s="25">
        <v>1</v>
      </c>
      <c r="N13" s="25">
        <v>2</v>
      </c>
      <c r="O13" s="25">
        <f t="shared" si="1"/>
        <v>2</v>
      </c>
      <c r="P13" s="25" t="str">
        <f>VLOOKUP(O13,'TABLA DATOS'!$A$1:$B$65,2,FALSE)</f>
        <v>BAJO</v>
      </c>
      <c r="Q13" s="69" t="s">
        <v>339</v>
      </c>
    </row>
    <row r="14" spans="1:17" ht="20.25" customHeight="1" x14ac:dyDescent="0.3">
      <c r="A14" s="184"/>
      <c r="B14" s="180"/>
      <c r="C14" s="180"/>
      <c r="D14" s="180"/>
      <c r="E14" s="20" t="s">
        <v>329</v>
      </c>
      <c r="F14" s="20" t="s">
        <v>192</v>
      </c>
      <c r="G14" s="25">
        <v>2</v>
      </c>
      <c r="H14" s="25">
        <v>2</v>
      </c>
      <c r="I14" s="25">
        <f t="shared" si="0"/>
        <v>4</v>
      </c>
      <c r="J14" s="25" t="str">
        <f>VLOOKUP(I14,'TABLA DATOS'!$A$1:$B$65,2,FALSE)</f>
        <v>BAJO</v>
      </c>
      <c r="K14" s="25" t="s">
        <v>839</v>
      </c>
      <c r="L14" s="20" t="s">
        <v>643</v>
      </c>
      <c r="M14" s="25">
        <v>2</v>
      </c>
      <c r="N14" s="25">
        <v>1</v>
      </c>
      <c r="O14" s="25">
        <f t="shared" si="1"/>
        <v>2</v>
      </c>
      <c r="P14" s="25" t="str">
        <f>VLOOKUP(O14,'TABLA DATOS'!$A$1:$B$65,2,FALSE)</f>
        <v>BAJO</v>
      </c>
      <c r="Q14" s="69" t="s">
        <v>339</v>
      </c>
    </row>
    <row r="15" spans="1:17" ht="76.5" customHeight="1" x14ac:dyDescent="0.3">
      <c r="A15" s="184"/>
      <c r="B15" s="180"/>
      <c r="C15" s="180"/>
      <c r="D15" s="180"/>
      <c r="E15" s="20" t="s">
        <v>270</v>
      </c>
      <c r="F15" s="20" t="s">
        <v>191</v>
      </c>
      <c r="G15" s="25">
        <v>2</v>
      </c>
      <c r="H15" s="25">
        <v>2</v>
      </c>
      <c r="I15" s="25">
        <f t="shared" si="0"/>
        <v>4</v>
      </c>
      <c r="J15" s="25" t="str">
        <f>VLOOKUP(I15,'TABLA DATOS'!$A$1:$B$65,2,FALSE)</f>
        <v>BAJO</v>
      </c>
      <c r="K15" s="25" t="s">
        <v>839</v>
      </c>
      <c r="L15" s="20" t="s">
        <v>271</v>
      </c>
      <c r="M15" s="25">
        <v>2</v>
      </c>
      <c r="N15" s="25">
        <v>1</v>
      </c>
      <c r="O15" s="25">
        <f t="shared" si="1"/>
        <v>2</v>
      </c>
      <c r="P15" s="25" t="str">
        <f>VLOOKUP(O15,'TABLA DATOS'!$A$1:$B$65,2,FALSE)</f>
        <v>BAJO</v>
      </c>
      <c r="Q15" s="69" t="s">
        <v>339</v>
      </c>
    </row>
    <row r="16" spans="1:17" ht="46.5" customHeight="1" x14ac:dyDescent="0.3">
      <c r="A16" s="184"/>
      <c r="B16" s="180"/>
      <c r="C16" s="180"/>
      <c r="D16" s="180"/>
      <c r="E16" s="20" t="s">
        <v>269</v>
      </c>
      <c r="F16" s="20" t="s">
        <v>268</v>
      </c>
      <c r="G16" s="25">
        <v>2</v>
      </c>
      <c r="H16" s="25">
        <v>2</v>
      </c>
      <c r="I16" s="25">
        <f t="shared" si="0"/>
        <v>4</v>
      </c>
      <c r="J16" s="25" t="str">
        <f>VLOOKUP(I16,'TABLA DATOS'!$A$1:$B$65,2,FALSE)</f>
        <v>BAJO</v>
      </c>
      <c r="K16" s="25" t="s">
        <v>839</v>
      </c>
      <c r="L16" s="20" t="s">
        <v>271</v>
      </c>
      <c r="M16" s="25">
        <v>2</v>
      </c>
      <c r="N16" s="25">
        <v>1</v>
      </c>
      <c r="O16" s="25">
        <f t="shared" si="1"/>
        <v>2</v>
      </c>
      <c r="P16" s="25" t="str">
        <f>VLOOKUP(O16,'TABLA DATOS'!$A$1:$B$65,2,FALSE)</f>
        <v>BAJO</v>
      </c>
      <c r="Q16" s="69" t="s">
        <v>339</v>
      </c>
    </row>
    <row r="17" spans="1:17" ht="45.75" customHeight="1" x14ac:dyDescent="0.3">
      <c r="A17" s="184"/>
      <c r="B17" s="180" t="s">
        <v>493</v>
      </c>
      <c r="C17" s="180" t="s">
        <v>556</v>
      </c>
      <c r="D17" s="180" t="s">
        <v>71</v>
      </c>
      <c r="E17" s="20" t="s">
        <v>3</v>
      </c>
      <c r="F17" s="20" t="s">
        <v>144</v>
      </c>
      <c r="G17" s="25">
        <v>1</v>
      </c>
      <c r="H17" s="25">
        <v>8</v>
      </c>
      <c r="I17" s="25">
        <f t="shared" si="0"/>
        <v>8</v>
      </c>
      <c r="J17" s="25" t="str">
        <f>VLOOKUP(I17,'TABLA DATOS'!$A$1:$B$65,2,FALSE)</f>
        <v>MEDIO</v>
      </c>
      <c r="K17" s="25" t="s">
        <v>839</v>
      </c>
      <c r="L17" s="20" t="s">
        <v>23</v>
      </c>
      <c r="M17" s="25">
        <v>1</v>
      </c>
      <c r="N17" s="25">
        <v>4</v>
      </c>
      <c r="O17" s="25">
        <f t="shared" si="1"/>
        <v>4</v>
      </c>
      <c r="P17" s="25" t="str">
        <f>VLOOKUP(O17,'TABLA DATOS'!$A$1:$B$65,2,FALSE)</f>
        <v>BAJO</v>
      </c>
      <c r="Q17" s="69" t="s">
        <v>339</v>
      </c>
    </row>
    <row r="18" spans="1:17" ht="29.25" customHeight="1" x14ac:dyDescent="0.3">
      <c r="A18" s="184"/>
      <c r="B18" s="180"/>
      <c r="C18" s="180"/>
      <c r="D18" s="180"/>
      <c r="E18" s="20" t="s">
        <v>29</v>
      </c>
      <c r="F18" s="20" t="s">
        <v>206</v>
      </c>
      <c r="G18" s="25">
        <v>1</v>
      </c>
      <c r="H18" s="25">
        <v>8</v>
      </c>
      <c r="I18" s="25">
        <f t="shared" si="0"/>
        <v>8</v>
      </c>
      <c r="J18" s="25" t="str">
        <f>VLOOKUP(I18,'TABLA DATOS'!$A$1:$B$65,2,FALSE)</f>
        <v>MEDIO</v>
      </c>
      <c r="K18" s="25" t="s">
        <v>839</v>
      </c>
      <c r="L18" s="20" t="s">
        <v>22</v>
      </c>
      <c r="M18" s="25">
        <v>1</v>
      </c>
      <c r="N18" s="25">
        <v>4</v>
      </c>
      <c r="O18" s="25">
        <f t="shared" si="1"/>
        <v>4</v>
      </c>
      <c r="P18" s="25" t="str">
        <f>VLOOKUP(O18,'TABLA DATOS'!$A$1:$B$65,2,FALSE)</f>
        <v>BAJO</v>
      </c>
      <c r="Q18" s="69" t="s">
        <v>339</v>
      </c>
    </row>
    <row r="19" spans="1:17" ht="49.5" customHeight="1" x14ac:dyDescent="0.3">
      <c r="A19" s="184"/>
      <c r="B19" s="180"/>
      <c r="C19" s="180"/>
      <c r="D19" s="180"/>
      <c r="E19" s="20" t="s">
        <v>25</v>
      </c>
      <c r="F19" s="20" t="s">
        <v>17</v>
      </c>
      <c r="G19" s="25">
        <v>1</v>
      </c>
      <c r="H19" s="25">
        <v>4</v>
      </c>
      <c r="I19" s="25">
        <f t="shared" si="0"/>
        <v>4</v>
      </c>
      <c r="J19" s="25" t="str">
        <f>VLOOKUP(I19,'TABLA DATOS'!$A$1:$B$65,2,FALSE)</f>
        <v>BAJO</v>
      </c>
      <c r="K19" s="25" t="s">
        <v>835</v>
      </c>
      <c r="L19" s="20" t="s">
        <v>24</v>
      </c>
      <c r="M19" s="25">
        <v>1</v>
      </c>
      <c r="N19" s="25">
        <v>2</v>
      </c>
      <c r="O19" s="25">
        <f t="shared" si="1"/>
        <v>2</v>
      </c>
      <c r="P19" s="25" t="str">
        <f>VLOOKUP(O19,'TABLA DATOS'!$A$1:$B$65,2,FALSE)</f>
        <v>BAJO</v>
      </c>
      <c r="Q19" s="69" t="s">
        <v>340</v>
      </c>
    </row>
    <row r="20" spans="1:17" ht="27.6" x14ac:dyDescent="0.3">
      <c r="A20" s="184"/>
      <c r="B20" s="180"/>
      <c r="C20" s="180"/>
      <c r="D20" s="180"/>
      <c r="E20" s="20" t="s">
        <v>4</v>
      </c>
      <c r="F20" s="20" t="s">
        <v>18</v>
      </c>
      <c r="G20" s="25">
        <v>2</v>
      </c>
      <c r="H20" s="25">
        <v>8</v>
      </c>
      <c r="I20" s="25">
        <f t="shared" si="0"/>
        <v>16</v>
      </c>
      <c r="J20" s="25" t="str">
        <f>VLOOKUP(I20,'TABLA DATOS'!$A$1:$B$65,2,FALSE)</f>
        <v>ALTO</v>
      </c>
      <c r="K20" s="25" t="s">
        <v>835</v>
      </c>
      <c r="L20" s="20" t="s">
        <v>24</v>
      </c>
      <c r="M20" s="25">
        <v>2</v>
      </c>
      <c r="N20" s="25">
        <v>4</v>
      </c>
      <c r="O20" s="25">
        <f t="shared" si="1"/>
        <v>8</v>
      </c>
      <c r="P20" s="25" t="str">
        <f>VLOOKUP(O20,'TABLA DATOS'!$A$1:$B$65,2,FALSE)</f>
        <v>MEDIO</v>
      </c>
      <c r="Q20" s="69" t="s">
        <v>339</v>
      </c>
    </row>
    <row r="21" spans="1:17" ht="47.25" customHeight="1" x14ac:dyDescent="0.3">
      <c r="A21" s="184"/>
      <c r="B21" s="180"/>
      <c r="C21" s="180"/>
      <c r="D21" s="180"/>
      <c r="E21" s="20" t="s">
        <v>19</v>
      </c>
      <c r="F21" s="20" t="s">
        <v>147</v>
      </c>
      <c r="G21" s="25">
        <v>1</v>
      </c>
      <c r="H21" s="25">
        <v>2</v>
      </c>
      <c r="I21" s="25">
        <f t="shared" si="0"/>
        <v>2</v>
      </c>
      <c r="J21" s="25" t="str">
        <f>VLOOKUP(I21,'TABLA DATOS'!$A$1:$B$65,2,FALSE)</f>
        <v>BAJO</v>
      </c>
      <c r="K21" s="25" t="s">
        <v>835</v>
      </c>
      <c r="L21" s="20" t="s">
        <v>24</v>
      </c>
      <c r="M21" s="25">
        <v>1</v>
      </c>
      <c r="N21" s="25">
        <v>1</v>
      </c>
      <c r="O21" s="25">
        <f t="shared" si="1"/>
        <v>1</v>
      </c>
      <c r="P21" s="25" t="str">
        <f>VLOOKUP(O21,'TABLA DATOS'!$A$1:$B$65,2,FALSE)</f>
        <v>BAJO</v>
      </c>
      <c r="Q21" s="69" t="s">
        <v>339</v>
      </c>
    </row>
    <row r="22" spans="1:17" ht="87" customHeight="1" x14ac:dyDescent="0.3">
      <c r="A22" s="184"/>
      <c r="B22" s="173" t="s">
        <v>652</v>
      </c>
      <c r="C22" s="173" t="s">
        <v>650</v>
      </c>
      <c r="D22" s="173" t="s">
        <v>71</v>
      </c>
      <c r="E22" s="18" t="s">
        <v>533</v>
      </c>
      <c r="F22" s="18" t="s">
        <v>534</v>
      </c>
      <c r="G22" s="25">
        <v>2</v>
      </c>
      <c r="H22" s="25">
        <v>4</v>
      </c>
      <c r="I22" s="25">
        <f t="shared" si="0"/>
        <v>8</v>
      </c>
      <c r="J22" s="25" t="str">
        <f>VLOOKUP(I22,'TABLA DATOS'!$A$1:$B$65,2,FALSE)</f>
        <v>MEDIO</v>
      </c>
      <c r="K22" s="25" t="s">
        <v>838</v>
      </c>
      <c r="L22" s="18" t="s">
        <v>433</v>
      </c>
      <c r="M22" s="25">
        <v>2</v>
      </c>
      <c r="N22" s="25">
        <v>2</v>
      </c>
      <c r="O22" s="25">
        <f t="shared" si="1"/>
        <v>4</v>
      </c>
      <c r="P22" s="25" t="str">
        <f>VLOOKUP(O22,'TABLA DATOS'!$A$1:$B$65,2,FALSE)</f>
        <v>BAJO</v>
      </c>
      <c r="Q22" s="69" t="s">
        <v>351</v>
      </c>
    </row>
    <row r="23" spans="1:17" ht="102" customHeight="1" x14ac:dyDescent="0.3">
      <c r="A23" s="184"/>
      <c r="B23" s="173"/>
      <c r="C23" s="173"/>
      <c r="D23" s="173"/>
      <c r="E23" s="18" t="s">
        <v>535</v>
      </c>
      <c r="F23" s="18" t="s">
        <v>536</v>
      </c>
      <c r="G23" s="25">
        <v>2</v>
      </c>
      <c r="H23" s="25">
        <v>8</v>
      </c>
      <c r="I23" s="25">
        <f t="shared" si="0"/>
        <v>16</v>
      </c>
      <c r="J23" s="25" t="str">
        <f>VLOOKUP(I23,'TABLA DATOS'!$A$1:$B$65,2,FALSE)</f>
        <v>ALTO</v>
      </c>
      <c r="K23" s="25" t="s">
        <v>838</v>
      </c>
      <c r="L23" s="18" t="s">
        <v>562</v>
      </c>
      <c r="M23" s="25">
        <v>2</v>
      </c>
      <c r="N23" s="25">
        <v>4</v>
      </c>
      <c r="O23" s="25">
        <f t="shared" si="1"/>
        <v>8</v>
      </c>
      <c r="P23" s="25" t="str">
        <f>VLOOKUP(O23,'TABLA DATOS'!$A$1:$B$65,2,FALSE)</f>
        <v>MEDIO</v>
      </c>
      <c r="Q23" s="69" t="s">
        <v>351</v>
      </c>
    </row>
    <row r="24" spans="1:17" ht="46.5" customHeight="1" x14ac:dyDescent="0.3">
      <c r="A24" s="184"/>
      <c r="B24" s="173"/>
      <c r="C24" s="173"/>
      <c r="D24" s="173"/>
      <c r="E24" s="18" t="s">
        <v>656</v>
      </c>
      <c r="F24" s="18" t="s">
        <v>536</v>
      </c>
      <c r="G24" s="25">
        <v>2</v>
      </c>
      <c r="H24" s="25">
        <v>8</v>
      </c>
      <c r="I24" s="25">
        <f t="shared" si="0"/>
        <v>16</v>
      </c>
      <c r="J24" s="25" t="str">
        <f>VLOOKUP(I24,'TABLA DATOS'!$A$1:$B$65,2,FALSE)</f>
        <v>ALTO</v>
      </c>
      <c r="K24" s="25" t="s">
        <v>838</v>
      </c>
      <c r="L24" s="18" t="s">
        <v>563</v>
      </c>
      <c r="M24" s="25">
        <v>2</v>
      </c>
      <c r="N24" s="25">
        <v>4</v>
      </c>
      <c r="O24" s="25">
        <f t="shared" si="1"/>
        <v>8</v>
      </c>
      <c r="P24" s="25" t="str">
        <f>VLOOKUP(O24,'TABLA DATOS'!$A$1:$B$65,2,FALSE)</f>
        <v>MEDIO</v>
      </c>
      <c r="Q24" s="69" t="s">
        <v>351</v>
      </c>
    </row>
    <row r="25" spans="1:17" ht="57.75" customHeight="1" thickBot="1" x14ac:dyDescent="0.35">
      <c r="A25" s="217"/>
      <c r="B25" s="53" t="s">
        <v>658</v>
      </c>
      <c r="C25" s="53" t="s">
        <v>650</v>
      </c>
      <c r="D25" s="53" t="s">
        <v>71</v>
      </c>
      <c r="E25" s="53" t="s">
        <v>659</v>
      </c>
      <c r="F25" s="53" t="s">
        <v>661</v>
      </c>
      <c r="G25" s="54">
        <v>2</v>
      </c>
      <c r="H25" s="54">
        <v>4</v>
      </c>
      <c r="I25" s="54">
        <f t="shared" si="0"/>
        <v>8</v>
      </c>
      <c r="J25" s="54" t="str">
        <f>VLOOKUP(I25,'TABLA DATOS'!$A$1:$B$65,2,FALSE)</f>
        <v>MEDIO</v>
      </c>
      <c r="K25" s="54" t="s">
        <v>839</v>
      </c>
      <c r="L25" s="53" t="s">
        <v>660</v>
      </c>
      <c r="M25" s="54">
        <v>2</v>
      </c>
      <c r="N25" s="54">
        <v>2</v>
      </c>
      <c r="O25" s="54">
        <f t="shared" si="1"/>
        <v>4</v>
      </c>
      <c r="P25" s="54" t="str">
        <f>VLOOKUP(O25,'TABLA DATOS'!$A$1:$B$65,2,FALSE)</f>
        <v>BAJO</v>
      </c>
      <c r="Q25" s="76" t="s">
        <v>855</v>
      </c>
    </row>
    <row r="26" spans="1:17" ht="64.5" customHeight="1" x14ac:dyDescent="0.3">
      <c r="A26" s="11"/>
      <c r="B26" s="11"/>
      <c r="C26" s="11"/>
      <c r="D26" s="11"/>
      <c r="E26" s="11"/>
      <c r="F26" s="11"/>
      <c r="G26" s="11"/>
      <c r="H26" s="11"/>
      <c r="I26" s="11"/>
      <c r="J26" s="11"/>
      <c r="K26" s="11"/>
      <c r="L26" s="41"/>
      <c r="M26" s="41"/>
      <c r="N26" s="41"/>
      <c r="O26" s="41"/>
      <c r="P26" s="41"/>
      <c r="Q26" s="41"/>
    </row>
    <row r="27" spans="1:17" ht="60.75" customHeight="1" x14ac:dyDescent="0.3">
      <c r="A27" s="11"/>
      <c r="B27" s="11"/>
      <c r="C27" s="11"/>
      <c r="D27" s="11"/>
      <c r="E27" s="11"/>
      <c r="F27" s="11"/>
      <c r="G27" s="11"/>
      <c r="H27" s="11"/>
      <c r="I27" s="11"/>
      <c r="J27" s="11"/>
      <c r="K27" s="11"/>
      <c r="L27" s="41"/>
      <c r="M27" s="41"/>
      <c r="N27" s="41"/>
      <c r="O27" s="41"/>
      <c r="P27" s="41"/>
      <c r="Q27" s="41"/>
    </row>
    <row r="28" spans="1:17" ht="71.25" customHeight="1" x14ac:dyDescent="0.3">
      <c r="A28" s="11"/>
      <c r="B28" s="11"/>
      <c r="C28" s="11"/>
      <c r="D28" s="11"/>
      <c r="E28" s="11"/>
      <c r="F28" s="11"/>
      <c r="G28" s="11"/>
      <c r="H28" s="11"/>
      <c r="I28" s="11"/>
      <c r="J28" s="11"/>
      <c r="K28" s="11"/>
      <c r="L28" s="41"/>
      <c r="M28" s="41"/>
      <c r="N28" s="41"/>
      <c r="O28" s="41"/>
      <c r="P28" s="41"/>
      <c r="Q28" s="41"/>
    </row>
    <row r="29" spans="1:17" x14ac:dyDescent="0.3">
      <c r="A29" s="11"/>
      <c r="B29" s="11"/>
      <c r="C29" s="11"/>
      <c r="D29" s="11"/>
      <c r="E29" s="11"/>
      <c r="F29" s="11"/>
      <c r="G29" s="11"/>
      <c r="H29" s="11"/>
      <c r="I29" s="11"/>
      <c r="J29" s="11"/>
      <c r="K29" s="11"/>
      <c r="L29" s="41"/>
      <c r="M29" s="41"/>
      <c r="N29" s="41"/>
      <c r="O29" s="41"/>
      <c r="P29" s="41"/>
      <c r="Q29" s="41"/>
    </row>
    <row r="30" spans="1:17" ht="47.25" customHeight="1" x14ac:dyDescent="0.3">
      <c r="A30" s="11"/>
      <c r="B30" s="11"/>
      <c r="C30" s="11"/>
      <c r="D30" s="11"/>
      <c r="E30" s="11"/>
      <c r="F30" s="11"/>
      <c r="G30" s="11"/>
      <c r="H30" s="11"/>
      <c r="I30" s="11"/>
      <c r="J30" s="11"/>
      <c r="K30" s="11"/>
      <c r="L30" s="41"/>
      <c r="M30" s="41"/>
      <c r="N30" s="41"/>
      <c r="O30" s="41"/>
      <c r="P30" s="41"/>
      <c r="Q30" s="41"/>
    </row>
    <row r="31" spans="1:17" x14ac:dyDescent="0.3">
      <c r="A31" s="11"/>
      <c r="B31" s="11"/>
      <c r="C31" s="11"/>
      <c r="D31" s="11"/>
      <c r="E31" s="11"/>
      <c r="F31" s="11"/>
      <c r="G31" s="11"/>
      <c r="H31" s="11"/>
      <c r="I31" s="11"/>
      <c r="J31" s="11"/>
      <c r="K31" s="11"/>
      <c r="L31" s="41"/>
      <c r="M31" s="41"/>
      <c r="N31" s="41"/>
      <c r="O31" s="41"/>
      <c r="P31" s="41"/>
      <c r="Q31" s="41"/>
    </row>
    <row r="32" spans="1:17" ht="38.25" customHeight="1" x14ac:dyDescent="0.3">
      <c r="A32" s="11"/>
      <c r="B32" s="11"/>
      <c r="C32" s="11"/>
      <c r="D32" s="11"/>
      <c r="E32" s="11"/>
      <c r="F32" s="11"/>
      <c r="G32" s="11"/>
      <c r="H32" s="11"/>
      <c r="I32" s="11"/>
      <c r="J32" s="11"/>
      <c r="K32" s="11"/>
      <c r="L32" s="41"/>
      <c r="M32" s="41"/>
      <c r="N32" s="41"/>
      <c r="O32" s="41"/>
      <c r="P32" s="41"/>
      <c r="Q32" s="41"/>
    </row>
    <row r="33" spans="1:17" x14ac:dyDescent="0.3">
      <c r="A33" s="11"/>
      <c r="B33" s="11"/>
      <c r="C33" s="11"/>
      <c r="D33" s="11"/>
      <c r="E33" s="11"/>
      <c r="F33" s="11"/>
      <c r="G33" s="11"/>
      <c r="H33" s="11"/>
      <c r="I33" s="11"/>
      <c r="J33" s="11"/>
      <c r="K33" s="11"/>
      <c r="L33" s="41"/>
      <c r="M33" s="41"/>
      <c r="N33" s="41"/>
      <c r="O33" s="41"/>
      <c r="P33" s="41"/>
      <c r="Q33" s="41"/>
    </row>
    <row r="34" spans="1:17" x14ac:dyDescent="0.3">
      <c r="A34" s="11"/>
      <c r="B34" s="11"/>
      <c r="C34" s="11"/>
      <c r="D34" s="11"/>
      <c r="E34" s="11"/>
      <c r="F34" s="11"/>
      <c r="G34" s="11"/>
      <c r="H34" s="11"/>
      <c r="I34" s="11"/>
      <c r="J34" s="11"/>
      <c r="K34" s="11"/>
      <c r="L34" s="41"/>
      <c r="M34" s="41"/>
      <c r="N34" s="41"/>
      <c r="O34" s="41"/>
      <c r="P34" s="41"/>
      <c r="Q34" s="41"/>
    </row>
    <row r="35" spans="1:17" x14ac:dyDescent="0.3">
      <c r="A35" s="11"/>
      <c r="B35" s="11"/>
      <c r="C35" s="11"/>
      <c r="D35" s="11"/>
      <c r="E35" s="11"/>
      <c r="F35" s="11"/>
      <c r="G35" s="11"/>
      <c r="H35" s="11"/>
      <c r="I35" s="11"/>
      <c r="J35" s="11"/>
      <c r="K35" s="11"/>
      <c r="L35" s="41"/>
      <c r="M35" s="41"/>
      <c r="N35" s="41"/>
      <c r="O35" s="41"/>
      <c r="P35" s="41"/>
      <c r="Q35" s="41"/>
    </row>
    <row r="36" spans="1:17" ht="88.5" customHeight="1" x14ac:dyDescent="0.3">
      <c r="A36" s="11"/>
      <c r="B36" s="11"/>
      <c r="C36" s="11"/>
      <c r="D36" s="11"/>
      <c r="E36" s="11"/>
      <c r="F36" s="11"/>
      <c r="G36" s="11"/>
      <c r="H36" s="11"/>
      <c r="I36" s="11"/>
      <c r="J36" s="11"/>
      <c r="K36" s="11"/>
      <c r="L36" s="41"/>
      <c r="M36" s="41"/>
      <c r="N36" s="41"/>
      <c r="O36" s="41"/>
      <c r="P36" s="41"/>
      <c r="Q36" s="41"/>
    </row>
    <row r="37" spans="1:17" ht="48.75" customHeight="1" x14ac:dyDescent="0.3">
      <c r="A37" s="11"/>
      <c r="B37" s="11"/>
      <c r="C37" s="11"/>
      <c r="D37" s="11"/>
      <c r="E37" s="11"/>
      <c r="F37" s="11"/>
      <c r="G37" s="11"/>
      <c r="H37" s="11"/>
      <c r="I37" s="11"/>
      <c r="J37" s="11"/>
      <c r="K37" s="11"/>
      <c r="L37" s="41"/>
      <c r="M37" s="41"/>
      <c r="N37" s="41"/>
      <c r="O37" s="41"/>
      <c r="P37" s="41"/>
      <c r="Q37" s="41"/>
    </row>
    <row r="38" spans="1:17" x14ac:dyDescent="0.3">
      <c r="A38" s="11"/>
      <c r="B38" s="11"/>
      <c r="C38" s="11"/>
      <c r="D38" s="11"/>
      <c r="E38" s="11"/>
      <c r="F38" s="11"/>
      <c r="G38" s="11"/>
      <c r="H38" s="11"/>
      <c r="I38" s="11"/>
      <c r="J38" s="11"/>
      <c r="K38" s="11"/>
      <c r="L38" s="41"/>
      <c r="M38" s="41"/>
      <c r="N38" s="41"/>
      <c r="O38" s="41"/>
      <c r="P38" s="41"/>
      <c r="Q38" s="41"/>
    </row>
    <row r="39" spans="1:17" ht="32.25" customHeight="1" x14ac:dyDescent="0.3">
      <c r="A39" s="11"/>
      <c r="B39" s="11"/>
      <c r="C39" s="11"/>
      <c r="D39" s="11"/>
      <c r="E39" s="11"/>
      <c r="F39" s="11"/>
      <c r="G39" s="11"/>
      <c r="H39" s="11"/>
      <c r="I39" s="11"/>
      <c r="J39" s="11"/>
      <c r="K39" s="11"/>
      <c r="L39" s="41"/>
      <c r="M39" s="41"/>
      <c r="N39" s="41"/>
      <c r="O39" s="41"/>
      <c r="P39" s="41"/>
      <c r="Q39" s="41"/>
    </row>
    <row r="40" spans="1:17" x14ac:dyDescent="0.3">
      <c r="A40" s="11"/>
      <c r="B40" s="11"/>
      <c r="C40" s="11"/>
      <c r="D40" s="11"/>
      <c r="E40" s="11"/>
      <c r="F40" s="11"/>
      <c r="G40" s="11"/>
      <c r="H40" s="11"/>
      <c r="I40" s="11"/>
      <c r="J40" s="11"/>
      <c r="K40" s="11"/>
      <c r="L40" s="41"/>
      <c r="M40" s="41"/>
      <c r="N40" s="41"/>
      <c r="O40" s="41"/>
      <c r="P40" s="41"/>
      <c r="Q40" s="41"/>
    </row>
    <row r="41" spans="1:17" x14ac:dyDescent="0.3">
      <c r="A41" s="11"/>
      <c r="B41" s="11"/>
      <c r="C41" s="11"/>
      <c r="D41" s="11"/>
      <c r="E41" s="11"/>
      <c r="F41" s="11"/>
      <c r="G41" s="11"/>
      <c r="H41" s="11"/>
      <c r="I41" s="11"/>
      <c r="J41" s="11"/>
      <c r="K41" s="11"/>
      <c r="L41" s="41"/>
      <c r="M41" s="41"/>
      <c r="N41" s="41"/>
      <c r="O41" s="41"/>
      <c r="P41" s="41"/>
      <c r="Q41" s="41"/>
    </row>
    <row r="42" spans="1:17" ht="139.5" customHeight="1" x14ac:dyDescent="0.3">
      <c r="A42" s="11"/>
      <c r="B42" s="11"/>
      <c r="C42" s="11"/>
      <c r="D42" s="11"/>
      <c r="E42" s="11"/>
      <c r="F42" s="11"/>
      <c r="G42" s="11"/>
      <c r="H42" s="11"/>
      <c r="I42" s="11"/>
      <c r="J42" s="11"/>
      <c r="K42" s="11"/>
      <c r="L42" s="41"/>
      <c r="M42" s="41"/>
      <c r="N42" s="41"/>
      <c r="O42" s="41"/>
      <c r="P42" s="41"/>
      <c r="Q42" s="41"/>
    </row>
    <row r="43" spans="1:17" ht="44.25" customHeight="1" x14ac:dyDescent="0.3">
      <c r="A43" s="11"/>
      <c r="B43" s="11"/>
      <c r="C43" s="11"/>
      <c r="D43" s="11"/>
      <c r="E43" s="11"/>
      <c r="F43" s="11"/>
      <c r="G43" s="11"/>
      <c r="H43" s="11"/>
      <c r="I43" s="11"/>
      <c r="J43" s="11"/>
      <c r="K43" s="11"/>
      <c r="L43" s="41"/>
      <c r="M43" s="41"/>
      <c r="N43" s="41"/>
      <c r="O43" s="41"/>
      <c r="P43" s="41"/>
      <c r="Q43" s="41"/>
    </row>
    <row r="44" spans="1:17" ht="81.75" customHeight="1" x14ac:dyDescent="0.3">
      <c r="A44" s="11"/>
      <c r="B44" s="11"/>
      <c r="C44" s="11"/>
      <c r="D44" s="11"/>
      <c r="E44" s="11"/>
      <c r="F44" s="11"/>
      <c r="G44" s="11"/>
      <c r="H44" s="11"/>
      <c r="I44" s="11"/>
      <c r="J44" s="11"/>
      <c r="K44" s="11"/>
      <c r="L44" s="41"/>
      <c r="M44" s="41"/>
      <c r="N44" s="41"/>
      <c r="O44" s="41"/>
      <c r="P44" s="41"/>
      <c r="Q44" s="41"/>
    </row>
    <row r="45" spans="1:17" ht="76.5" customHeight="1" x14ac:dyDescent="0.3">
      <c r="A45" s="11"/>
      <c r="B45" s="11"/>
      <c r="C45" s="11"/>
      <c r="D45" s="11"/>
      <c r="E45" s="11"/>
      <c r="F45" s="11"/>
      <c r="G45" s="11"/>
      <c r="H45" s="11"/>
      <c r="I45" s="11"/>
      <c r="J45" s="11"/>
      <c r="K45" s="11"/>
      <c r="L45" s="41"/>
      <c r="M45" s="41"/>
      <c r="N45" s="41"/>
      <c r="O45" s="41"/>
      <c r="P45" s="41"/>
      <c r="Q45" s="41"/>
    </row>
    <row r="46" spans="1:17" ht="29.25" customHeight="1" x14ac:dyDescent="0.3">
      <c r="A46" s="11"/>
      <c r="B46" s="11"/>
      <c r="C46" s="11"/>
      <c r="D46" s="11"/>
      <c r="E46" s="11"/>
      <c r="F46" s="11"/>
      <c r="G46" s="11"/>
      <c r="H46" s="11"/>
      <c r="I46" s="11"/>
      <c r="J46" s="11"/>
      <c r="K46" s="11"/>
      <c r="L46" s="41"/>
      <c r="M46" s="41"/>
      <c r="N46" s="41"/>
      <c r="O46" s="41"/>
      <c r="P46" s="41"/>
      <c r="Q46" s="41"/>
    </row>
    <row r="47" spans="1:17" ht="93.75" customHeight="1" x14ac:dyDescent="0.3">
      <c r="A47" s="11"/>
      <c r="B47" s="11"/>
      <c r="C47" s="11"/>
      <c r="D47" s="11"/>
      <c r="E47" s="11"/>
      <c r="F47" s="11"/>
      <c r="G47" s="11"/>
      <c r="H47" s="11"/>
      <c r="I47" s="11"/>
      <c r="J47" s="11"/>
      <c r="K47" s="11"/>
      <c r="L47" s="41"/>
      <c r="M47" s="41"/>
      <c r="N47" s="41"/>
      <c r="O47" s="41"/>
      <c r="P47" s="41"/>
      <c r="Q47" s="41"/>
    </row>
    <row r="48" spans="1:17" ht="74.25" customHeight="1" x14ac:dyDescent="0.3">
      <c r="A48" s="11"/>
      <c r="B48" s="11"/>
      <c r="C48" s="11"/>
      <c r="D48" s="11"/>
      <c r="E48" s="11"/>
      <c r="F48" s="11"/>
      <c r="G48" s="11"/>
      <c r="H48" s="11"/>
      <c r="I48" s="11"/>
      <c r="J48" s="11"/>
      <c r="K48" s="11"/>
      <c r="L48" s="41"/>
      <c r="M48" s="41"/>
      <c r="N48" s="41"/>
      <c r="O48" s="41"/>
      <c r="P48" s="41"/>
      <c r="Q48" s="41"/>
    </row>
    <row r="49" spans="1:17" x14ac:dyDescent="0.3">
      <c r="A49" s="11"/>
      <c r="B49" s="11"/>
      <c r="C49" s="11"/>
      <c r="D49" s="11"/>
      <c r="E49" s="11"/>
      <c r="F49" s="11"/>
      <c r="G49" s="11"/>
      <c r="H49" s="11"/>
      <c r="I49" s="11"/>
      <c r="J49" s="11"/>
      <c r="K49" s="11"/>
      <c r="L49" s="41"/>
      <c r="M49" s="41"/>
      <c r="N49" s="41"/>
      <c r="O49" s="41"/>
      <c r="P49" s="41"/>
      <c r="Q49" s="41"/>
    </row>
    <row r="50" spans="1:17" x14ac:dyDescent="0.3">
      <c r="A50" s="11"/>
      <c r="B50" s="11"/>
      <c r="C50" s="11"/>
      <c r="D50" s="11"/>
      <c r="E50" s="11"/>
      <c r="F50" s="11"/>
      <c r="G50" s="11"/>
      <c r="H50" s="11"/>
      <c r="I50" s="11"/>
      <c r="J50" s="11"/>
      <c r="K50" s="11"/>
      <c r="L50" s="41"/>
      <c r="M50" s="41"/>
      <c r="N50" s="41"/>
      <c r="O50" s="41"/>
      <c r="P50" s="41"/>
      <c r="Q50" s="41"/>
    </row>
    <row r="51" spans="1:17" ht="83.25" customHeight="1" x14ac:dyDescent="0.3">
      <c r="A51" s="11"/>
      <c r="B51" s="11"/>
      <c r="C51" s="11"/>
      <c r="D51" s="11"/>
      <c r="E51" s="11"/>
      <c r="F51" s="11"/>
      <c r="G51" s="11"/>
      <c r="H51" s="11"/>
      <c r="I51" s="11"/>
      <c r="J51" s="11"/>
      <c r="K51" s="11"/>
      <c r="L51" s="41"/>
      <c r="M51" s="41"/>
      <c r="N51" s="41"/>
      <c r="O51" s="41"/>
      <c r="P51" s="41"/>
      <c r="Q51" s="41"/>
    </row>
    <row r="52" spans="1:17" x14ac:dyDescent="0.3">
      <c r="A52" s="11"/>
      <c r="B52" s="11"/>
      <c r="C52" s="11"/>
      <c r="D52" s="11"/>
      <c r="E52" s="11"/>
      <c r="F52" s="11"/>
      <c r="G52" s="11"/>
      <c r="H52" s="11"/>
      <c r="I52" s="11"/>
      <c r="J52" s="11"/>
      <c r="K52" s="11"/>
      <c r="L52" s="41"/>
      <c r="M52" s="41"/>
      <c r="N52" s="41"/>
      <c r="O52" s="41"/>
      <c r="P52" s="41"/>
      <c r="Q52" s="41"/>
    </row>
    <row r="53" spans="1:17" x14ac:dyDescent="0.3">
      <c r="A53" s="11"/>
      <c r="B53" s="11"/>
      <c r="C53" s="11"/>
      <c r="D53" s="11"/>
      <c r="E53" s="11"/>
      <c r="F53" s="11"/>
      <c r="G53" s="11"/>
      <c r="H53" s="11"/>
      <c r="I53" s="11"/>
      <c r="J53" s="11"/>
      <c r="K53" s="11"/>
      <c r="L53" s="41"/>
      <c r="M53" s="41"/>
      <c r="N53" s="41"/>
      <c r="O53" s="41"/>
      <c r="P53" s="41"/>
      <c r="Q53" s="41"/>
    </row>
    <row r="54" spans="1:17" ht="75.75" customHeight="1" x14ac:dyDescent="0.3">
      <c r="A54" s="11"/>
      <c r="B54" s="11"/>
      <c r="C54" s="11"/>
      <c r="D54" s="11"/>
      <c r="E54" s="11"/>
      <c r="F54" s="11"/>
      <c r="G54" s="11"/>
      <c r="H54" s="11"/>
      <c r="I54" s="11"/>
      <c r="J54" s="11"/>
      <c r="K54" s="11"/>
      <c r="L54" s="41"/>
      <c r="M54" s="41"/>
      <c r="N54" s="41"/>
      <c r="O54" s="41"/>
      <c r="P54" s="41"/>
      <c r="Q54" s="41"/>
    </row>
    <row r="55" spans="1:17" ht="51.75" customHeight="1" x14ac:dyDescent="0.3">
      <c r="A55" s="11"/>
      <c r="B55" s="11"/>
      <c r="C55" s="11"/>
      <c r="D55" s="11"/>
      <c r="E55" s="11"/>
      <c r="F55" s="11"/>
      <c r="G55" s="11"/>
      <c r="H55" s="11"/>
      <c r="I55" s="11"/>
      <c r="J55" s="11"/>
      <c r="K55" s="11"/>
      <c r="L55" s="41"/>
      <c r="M55" s="41"/>
      <c r="N55" s="41"/>
      <c r="O55" s="41"/>
      <c r="P55" s="41"/>
      <c r="Q55" s="41"/>
    </row>
    <row r="56" spans="1:17" ht="83.25" customHeight="1" x14ac:dyDescent="0.3">
      <c r="A56" s="11"/>
      <c r="B56" s="11"/>
      <c r="C56" s="11"/>
      <c r="D56" s="11"/>
      <c r="E56" s="11"/>
      <c r="F56" s="11"/>
      <c r="G56" s="11"/>
      <c r="H56" s="11"/>
      <c r="I56" s="11"/>
      <c r="J56" s="11"/>
      <c r="K56" s="11"/>
      <c r="L56" s="41"/>
      <c r="M56" s="41"/>
      <c r="N56" s="41"/>
      <c r="O56" s="41"/>
      <c r="P56" s="41"/>
      <c r="Q56" s="41"/>
    </row>
    <row r="57" spans="1:17" ht="86.25" customHeight="1" x14ac:dyDescent="0.3">
      <c r="A57" s="11"/>
      <c r="B57" s="11"/>
      <c r="C57" s="11"/>
      <c r="D57" s="11"/>
      <c r="E57" s="11"/>
      <c r="F57" s="11"/>
      <c r="G57" s="11"/>
      <c r="H57" s="11"/>
      <c r="I57" s="11"/>
      <c r="J57" s="11"/>
      <c r="K57" s="11"/>
      <c r="L57" s="41"/>
      <c r="M57" s="41"/>
      <c r="N57" s="41"/>
      <c r="O57" s="41"/>
      <c r="P57" s="41"/>
      <c r="Q57" s="41"/>
    </row>
    <row r="58" spans="1:17" ht="86.25" customHeight="1" x14ac:dyDescent="0.3">
      <c r="A58" s="11"/>
      <c r="B58" s="11"/>
      <c r="C58" s="11"/>
      <c r="D58" s="11"/>
      <c r="E58" s="11"/>
      <c r="F58" s="11"/>
      <c r="G58" s="11"/>
      <c r="H58" s="11"/>
      <c r="I58" s="11"/>
      <c r="J58" s="11"/>
      <c r="K58" s="11"/>
      <c r="L58" s="41"/>
      <c r="M58" s="41"/>
      <c r="N58" s="41"/>
      <c r="O58" s="41"/>
      <c r="P58" s="41"/>
      <c r="Q58" s="41"/>
    </row>
    <row r="59" spans="1:17" ht="86.25" customHeight="1" x14ac:dyDescent="0.3">
      <c r="A59" s="11"/>
      <c r="B59" s="11"/>
      <c r="C59" s="11"/>
      <c r="D59" s="11"/>
      <c r="E59" s="11"/>
      <c r="F59" s="11"/>
      <c r="G59" s="11"/>
      <c r="H59" s="11"/>
      <c r="I59" s="11"/>
      <c r="J59" s="11"/>
      <c r="K59" s="11"/>
      <c r="L59" s="41"/>
      <c r="M59" s="41"/>
      <c r="N59" s="41"/>
      <c r="O59" s="41"/>
      <c r="P59" s="41"/>
      <c r="Q59" s="41"/>
    </row>
    <row r="60" spans="1:17" ht="48" customHeight="1" x14ac:dyDescent="0.3">
      <c r="A60" s="11"/>
      <c r="B60" s="11"/>
      <c r="C60" s="11"/>
      <c r="D60" s="11"/>
      <c r="E60" s="11"/>
      <c r="F60" s="11"/>
      <c r="G60" s="11"/>
      <c r="H60" s="11"/>
      <c r="I60" s="11"/>
      <c r="J60" s="11"/>
      <c r="K60" s="11"/>
      <c r="L60" s="41"/>
      <c r="M60" s="41"/>
      <c r="N60" s="41"/>
      <c r="O60" s="41"/>
      <c r="P60" s="41"/>
      <c r="Q60" s="41"/>
    </row>
    <row r="61" spans="1:17" x14ac:dyDescent="0.3">
      <c r="A61" s="11"/>
      <c r="B61" s="11"/>
      <c r="C61" s="11"/>
      <c r="D61" s="11"/>
      <c r="E61" s="11"/>
      <c r="F61" s="11"/>
      <c r="G61" s="11"/>
      <c r="H61" s="11"/>
      <c r="I61" s="11"/>
      <c r="J61" s="11"/>
      <c r="K61" s="11"/>
      <c r="L61" s="41"/>
      <c r="M61" s="41"/>
      <c r="N61" s="41"/>
      <c r="O61" s="41"/>
      <c r="P61" s="41"/>
      <c r="Q61" s="41"/>
    </row>
    <row r="62" spans="1:17" x14ac:dyDescent="0.3">
      <c r="A62" s="11"/>
      <c r="B62" s="11"/>
      <c r="C62" s="11"/>
      <c r="D62" s="11"/>
      <c r="E62" s="11"/>
      <c r="F62" s="11"/>
      <c r="G62" s="11"/>
      <c r="H62" s="11"/>
      <c r="I62" s="11"/>
      <c r="J62" s="11"/>
      <c r="K62" s="11"/>
      <c r="L62" s="41"/>
      <c r="M62" s="41"/>
      <c r="N62" s="41"/>
      <c r="O62" s="41"/>
      <c r="P62" s="41"/>
      <c r="Q62" s="41"/>
    </row>
    <row r="63" spans="1:17" ht="88.5" customHeight="1" x14ac:dyDescent="0.3">
      <c r="A63" s="11"/>
      <c r="B63" s="11"/>
      <c r="C63" s="11"/>
      <c r="D63" s="11"/>
      <c r="E63" s="11"/>
      <c r="F63" s="11"/>
      <c r="G63" s="11"/>
      <c r="H63" s="11"/>
      <c r="I63" s="11"/>
      <c r="J63" s="11"/>
      <c r="K63" s="11"/>
      <c r="L63" s="41"/>
      <c r="M63" s="41"/>
      <c r="N63" s="41"/>
      <c r="O63" s="41"/>
      <c r="P63" s="41"/>
      <c r="Q63" s="41"/>
    </row>
    <row r="64" spans="1:17" x14ac:dyDescent="0.3">
      <c r="A64" s="11"/>
      <c r="B64" s="11"/>
      <c r="C64" s="11"/>
      <c r="D64" s="11"/>
      <c r="E64" s="11"/>
      <c r="F64" s="11"/>
      <c r="G64" s="11"/>
      <c r="H64" s="11"/>
      <c r="I64" s="11"/>
      <c r="J64" s="11"/>
      <c r="K64" s="11"/>
      <c r="L64" s="41"/>
      <c r="M64" s="41"/>
      <c r="N64" s="41"/>
      <c r="O64" s="41"/>
      <c r="P64" s="41"/>
      <c r="Q64" s="41"/>
    </row>
    <row r="65" spans="1:17" ht="47.25" customHeight="1" x14ac:dyDescent="0.3">
      <c r="A65" s="11"/>
      <c r="B65" s="11"/>
      <c r="C65" s="11"/>
      <c r="D65" s="11"/>
      <c r="E65" s="11"/>
      <c r="F65" s="11"/>
      <c r="G65" s="11"/>
      <c r="H65" s="11"/>
      <c r="I65" s="11"/>
      <c r="J65" s="11"/>
      <c r="K65" s="11"/>
      <c r="L65" s="41"/>
      <c r="M65" s="41"/>
      <c r="N65" s="41"/>
      <c r="O65" s="41"/>
      <c r="P65" s="41"/>
      <c r="Q65" s="41"/>
    </row>
    <row r="66" spans="1:17" ht="131.25" customHeight="1" x14ac:dyDescent="0.3">
      <c r="A66" s="11"/>
      <c r="B66" s="11"/>
      <c r="C66" s="11"/>
      <c r="D66" s="11"/>
      <c r="E66" s="11"/>
      <c r="F66" s="11"/>
      <c r="G66" s="11"/>
      <c r="H66" s="11"/>
      <c r="I66" s="11"/>
      <c r="J66" s="11"/>
      <c r="K66" s="11"/>
      <c r="L66" s="41"/>
      <c r="M66" s="41"/>
      <c r="N66" s="41"/>
      <c r="O66" s="41"/>
      <c r="P66" s="41"/>
      <c r="Q66" s="41"/>
    </row>
    <row r="67" spans="1:17" ht="96.75" customHeight="1" x14ac:dyDescent="0.3">
      <c r="A67" s="11"/>
      <c r="B67" s="11"/>
      <c r="C67" s="11"/>
      <c r="D67" s="11"/>
      <c r="E67" s="11"/>
      <c r="F67" s="11"/>
      <c r="G67" s="11"/>
      <c r="H67" s="11"/>
      <c r="I67" s="11"/>
      <c r="J67" s="11"/>
      <c r="K67" s="11"/>
      <c r="L67" s="41"/>
      <c r="M67" s="41"/>
      <c r="N67" s="41"/>
      <c r="O67" s="41"/>
      <c r="P67" s="41"/>
      <c r="Q67" s="41"/>
    </row>
    <row r="68" spans="1:17" ht="111" customHeight="1" x14ac:dyDescent="0.3">
      <c r="A68" s="11"/>
      <c r="B68" s="11"/>
      <c r="C68" s="11"/>
      <c r="D68" s="11"/>
      <c r="E68" s="11"/>
      <c r="F68" s="11"/>
      <c r="G68" s="11"/>
      <c r="H68" s="11"/>
      <c r="I68" s="11"/>
      <c r="J68" s="11"/>
      <c r="K68" s="11"/>
      <c r="L68" s="41"/>
      <c r="M68" s="41"/>
      <c r="N68" s="41"/>
      <c r="O68" s="41"/>
      <c r="P68" s="41"/>
      <c r="Q68" s="41"/>
    </row>
    <row r="69" spans="1:17" x14ac:dyDescent="0.3">
      <c r="A69" s="11"/>
      <c r="B69" s="11"/>
      <c r="C69" s="11"/>
      <c r="D69" s="11"/>
      <c r="E69" s="11"/>
      <c r="F69" s="11"/>
      <c r="G69" s="11"/>
      <c r="H69" s="11"/>
      <c r="I69" s="11"/>
      <c r="J69" s="11"/>
      <c r="K69" s="11"/>
      <c r="L69" s="41"/>
      <c r="M69" s="41"/>
      <c r="N69" s="41"/>
      <c r="O69" s="41"/>
      <c r="P69" s="41"/>
      <c r="Q69" s="41"/>
    </row>
    <row r="70" spans="1:17" x14ac:dyDescent="0.3">
      <c r="A70" s="11"/>
      <c r="B70" s="11"/>
      <c r="C70" s="11"/>
      <c r="D70" s="11"/>
      <c r="E70" s="11"/>
      <c r="F70" s="11"/>
      <c r="G70" s="11"/>
      <c r="H70" s="11"/>
      <c r="I70" s="11"/>
      <c r="J70" s="11"/>
      <c r="K70" s="11"/>
      <c r="L70" s="41"/>
      <c r="M70" s="41"/>
      <c r="N70" s="41"/>
      <c r="O70" s="41"/>
      <c r="P70" s="41"/>
      <c r="Q70" s="41"/>
    </row>
    <row r="71" spans="1:17" ht="75" customHeight="1" x14ac:dyDescent="0.3">
      <c r="A71" s="11"/>
      <c r="B71" s="11"/>
      <c r="C71" s="11"/>
      <c r="D71" s="11"/>
      <c r="E71" s="11"/>
      <c r="F71" s="11"/>
      <c r="G71" s="11"/>
      <c r="H71" s="11"/>
      <c r="I71" s="11"/>
      <c r="J71" s="11"/>
      <c r="K71" s="11"/>
      <c r="L71" s="41"/>
      <c r="M71" s="41"/>
      <c r="N71" s="41"/>
      <c r="O71" s="41"/>
      <c r="P71" s="41"/>
      <c r="Q71" s="41"/>
    </row>
    <row r="72" spans="1:17" x14ac:dyDescent="0.3">
      <c r="A72" s="11"/>
      <c r="B72" s="11"/>
      <c r="C72" s="11"/>
      <c r="D72" s="11"/>
      <c r="E72" s="11"/>
      <c r="F72" s="11"/>
      <c r="G72" s="11"/>
      <c r="H72" s="11"/>
      <c r="I72" s="11"/>
      <c r="J72" s="11"/>
      <c r="K72" s="11"/>
      <c r="L72" s="41"/>
      <c r="M72" s="41"/>
      <c r="N72" s="41"/>
      <c r="O72" s="41"/>
      <c r="P72" s="41"/>
      <c r="Q72" s="41"/>
    </row>
    <row r="73" spans="1:17" ht="82.5" customHeight="1" x14ac:dyDescent="0.3">
      <c r="A73" s="11"/>
      <c r="B73" s="11"/>
      <c r="C73" s="11"/>
      <c r="D73" s="11"/>
      <c r="E73" s="11"/>
      <c r="F73" s="11"/>
      <c r="G73" s="11"/>
      <c r="H73" s="11"/>
      <c r="I73" s="11"/>
      <c r="J73" s="11"/>
      <c r="K73" s="11"/>
      <c r="L73" s="41"/>
      <c r="M73" s="41"/>
      <c r="N73" s="41"/>
      <c r="O73" s="41"/>
      <c r="P73" s="41"/>
      <c r="Q73" s="41"/>
    </row>
    <row r="74" spans="1:17" ht="89.25" customHeight="1" x14ac:dyDescent="0.3">
      <c r="A74" s="11"/>
      <c r="B74" s="11"/>
      <c r="C74" s="11"/>
      <c r="D74" s="11"/>
      <c r="E74" s="11"/>
      <c r="F74" s="11"/>
      <c r="G74" s="11"/>
      <c r="H74" s="11"/>
      <c r="I74" s="11"/>
      <c r="J74" s="11"/>
      <c r="K74" s="11"/>
      <c r="L74" s="41"/>
      <c r="M74" s="41"/>
      <c r="N74" s="41"/>
      <c r="O74" s="41"/>
      <c r="P74" s="41"/>
      <c r="Q74" s="41"/>
    </row>
    <row r="75" spans="1:17" x14ac:dyDescent="0.3">
      <c r="A75" s="11"/>
      <c r="B75" s="11"/>
      <c r="C75" s="11"/>
      <c r="D75" s="11"/>
      <c r="E75" s="11"/>
      <c r="F75" s="11"/>
      <c r="G75" s="11"/>
      <c r="H75" s="11"/>
      <c r="I75" s="11"/>
      <c r="J75" s="11"/>
      <c r="K75" s="11"/>
      <c r="L75" s="41"/>
      <c r="M75" s="41"/>
      <c r="N75" s="41"/>
      <c r="O75" s="41"/>
      <c r="P75" s="41"/>
      <c r="Q75" s="41"/>
    </row>
    <row r="76" spans="1:17" x14ac:dyDescent="0.3">
      <c r="A76" s="11"/>
      <c r="B76" s="11"/>
      <c r="C76" s="11"/>
      <c r="D76" s="11"/>
      <c r="E76" s="11"/>
      <c r="F76" s="11"/>
      <c r="G76" s="11"/>
      <c r="H76" s="11"/>
      <c r="I76" s="11"/>
      <c r="J76" s="11"/>
      <c r="K76" s="11"/>
      <c r="L76" s="41"/>
      <c r="M76" s="41"/>
      <c r="N76" s="41"/>
      <c r="O76" s="41"/>
      <c r="P76" s="41"/>
      <c r="Q76" s="41"/>
    </row>
    <row r="77" spans="1:17" x14ac:dyDescent="0.3">
      <c r="A77" s="11"/>
      <c r="B77" s="11"/>
      <c r="C77" s="11"/>
      <c r="D77" s="11"/>
      <c r="E77" s="11"/>
      <c r="F77" s="11"/>
      <c r="G77" s="11"/>
      <c r="H77" s="11"/>
      <c r="I77" s="11"/>
      <c r="J77" s="11"/>
      <c r="K77" s="11"/>
      <c r="L77" s="41"/>
      <c r="M77" s="41"/>
      <c r="N77" s="41"/>
      <c r="O77" s="41"/>
      <c r="P77" s="41"/>
      <c r="Q77" s="41"/>
    </row>
    <row r="78" spans="1:17" x14ac:dyDescent="0.3">
      <c r="A78" s="11"/>
      <c r="B78" s="11"/>
      <c r="C78" s="11"/>
      <c r="D78" s="11"/>
      <c r="E78" s="11"/>
      <c r="F78" s="11"/>
      <c r="G78" s="11"/>
      <c r="H78" s="11"/>
      <c r="I78" s="11"/>
      <c r="J78" s="11"/>
      <c r="K78" s="11"/>
      <c r="L78" s="41"/>
      <c r="M78" s="41"/>
      <c r="N78" s="41"/>
      <c r="O78" s="41"/>
      <c r="P78" s="41"/>
      <c r="Q78" s="41"/>
    </row>
    <row r="79" spans="1:17" x14ac:dyDescent="0.3">
      <c r="A79" s="11"/>
      <c r="B79" s="11"/>
      <c r="C79" s="11"/>
      <c r="D79" s="11"/>
      <c r="E79" s="11"/>
      <c r="F79" s="11"/>
      <c r="G79" s="11"/>
      <c r="H79" s="11"/>
      <c r="I79" s="11"/>
      <c r="J79" s="11"/>
      <c r="K79" s="11"/>
      <c r="L79" s="41"/>
      <c r="M79" s="41"/>
      <c r="N79" s="41"/>
      <c r="O79" s="41"/>
      <c r="P79" s="41"/>
      <c r="Q79" s="41"/>
    </row>
    <row r="80" spans="1:17" ht="69.75" customHeight="1" x14ac:dyDescent="0.3">
      <c r="A80" s="11"/>
      <c r="B80" s="11"/>
      <c r="C80" s="11"/>
      <c r="D80" s="11"/>
      <c r="E80" s="11"/>
      <c r="F80" s="11"/>
      <c r="G80" s="11"/>
      <c r="H80" s="11"/>
      <c r="I80" s="11"/>
      <c r="J80" s="11"/>
      <c r="K80" s="11"/>
      <c r="L80" s="41"/>
      <c r="M80" s="41"/>
      <c r="N80" s="41"/>
      <c r="O80" s="41"/>
      <c r="P80" s="41"/>
      <c r="Q80" s="41"/>
    </row>
    <row r="81" spans="1:17" x14ac:dyDescent="0.3">
      <c r="A81" s="11"/>
      <c r="B81" s="11"/>
      <c r="C81" s="11"/>
      <c r="D81" s="11"/>
      <c r="E81" s="11"/>
      <c r="F81" s="11"/>
      <c r="G81" s="11"/>
      <c r="H81" s="11"/>
      <c r="I81" s="11"/>
      <c r="J81" s="11"/>
      <c r="K81" s="11"/>
      <c r="L81" s="41"/>
      <c r="M81" s="41"/>
      <c r="N81" s="41"/>
      <c r="O81" s="41"/>
      <c r="P81" s="41"/>
      <c r="Q81" s="41"/>
    </row>
    <row r="82" spans="1:17" x14ac:dyDescent="0.3">
      <c r="A82" s="11"/>
      <c r="B82" s="11"/>
      <c r="C82" s="11"/>
      <c r="D82" s="11"/>
      <c r="E82" s="11"/>
      <c r="F82" s="11"/>
      <c r="G82" s="11"/>
      <c r="H82" s="11"/>
      <c r="I82" s="11"/>
      <c r="J82" s="11"/>
      <c r="K82" s="11"/>
      <c r="L82" s="41"/>
      <c r="M82" s="41"/>
      <c r="N82" s="41"/>
      <c r="O82" s="41"/>
      <c r="P82" s="41"/>
      <c r="Q82" s="41"/>
    </row>
    <row r="83" spans="1:17" x14ac:dyDescent="0.3">
      <c r="A83" s="11"/>
      <c r="B83" s="11"/>
      <c r="C83" s="11"/>
      <c r="D83" s="11"/>
      <c r="E83" s="11"/>
      <c r="F83" s="11"/>
      <c r="G83" s="11"/>
      <c r="H83" s="11"/>
      <c r="I83" s="11"/>
      <c r="J83" s="11"/>
      <c r="K83" s="11"/>
      <c r="L83" s="41"/>
      <c r="M83" s="41"/>
      <c r="N83" s="41"/>
      <c r="O83" s="41"/>
      <c r="P83" s="41"/>
      <c r="Q83" s="41"/>
    </row>
    <row r="84" spans="1:17" x14ac:dyDescent="0.3">
      <c r="A84" s="11"/>
      <c r="B84" s="11"/>
      <c r="C84" s="11"/>
      <c r="D84" s="11"/>
      <c r="E84" s="11"/>
      <c r="F84" s="11"/>
      <c r="G84" s="11"/>
      <c r="H84" s="11"/>
      <c r="I84" s="11"/>
      <c r="J84" s="11"/>
      <c r="K84" s="11"/>
      <c r="L84" s="41"/>
      <c r="M84" s="41"/>
      <c r="N84" s="41"/>
      <c r="O84" s="41"/>
      <c r="P84" s="41"/>
      <c r="Q84" s="41"/>
    </row>
    <row r="85" spans="1:17" x14ac:dyDescent="0.3">
      <c r="A85" s="11"/>
      <c r="B85" s="11"/>
      <c r="C85" s="11"/>
      <c r="D85" s="11"/>
      <c r="E85" s="11"/>
      <c r="F85" s="11"/>
      <c r="G85" s="11"/>
      <c r="H85" s="11"/>
      <c r="I85" s="11"/>
      <c r="J85" s="11"/>
      <c r="K85" s="11"/>
      <c r="L85" s="41"/>
      <c r="M85" s="41"/>
      <c r="N85" s="41"/>
      <c r="O85" s="41"/>
      <c r="P85" s="41"/>
      <c r="Q85" s="41"/>
    </row>
    <row r="86" spans="1:17" x14ac:dyDescent="0.3">
      <c r="A86" s="11"/>
      <c r="B86" s="11"/>
      <c r="C86" s="11"/>
      <c r="D86" s="11"/>
      <c r="E86" s="11"/>
      <c r="F86" s="11"/>
      <c r="G86" s="11"/>
      <c r="H86" s="11"/>
      <c r="I86" s="11"/>
      <c r="J86" s="11"/>
      <c r="K86" s="11"/>
      <c r="L86" s="41"/>
      <c r="M86" s="41"/>
      <c r="N86" s="41"/>
      <c r="O86" s="41"/>
      <c r="P86" s="41"/>
      <c r="Q86" s="41"/>
    </row>
    <row r="87" spans="1:17" ht="68.25" customHeight="1" x14ac:dyDescent="0.3">
      <c r="A87" s="11"/>
      <c r="B87" s="11"/>
      <c r="C87" s="11"/>
      <c r="D87" s="11"/>
      <c r="E87" s="11"/>
      <c r="F87" s="11"/>
      <c r="G87" s="11"/>
      <c r="H87" s="11"/>
      <c r="I87" s="11"/>
      <c r="J87" s="11"/>
      <c r="K87" s="11"/>
      <c r="L87" s="41"/>
      <c r="M87" s="41"/>
      <c r="N87" s="41"/>
      <c r="O87" s="41"/>
      <c r="P87" s="41"/>
      <c r="Q87" s="41"/>
    </row>
    <row r="88" spans="1:17" ht="43.5" customHeight="1" x14ac:dyDescent="0.3">
      <c r="A88" s="11"/>
      <c r="B88" s="11"/>
      <c r="C88" s="11"/>
      <c r="D88" s="11"/>
      <c r="E88" s="11"/>
      <c r="F88" s="11"/>
      <c r="G88" s="11"/>
      <c r="H88" s="11"/>
      <c r="I88" s="11"/>
      <c r="J88" s="11"/>
      <c r="K88" s="11"/>
      <c r="L88" s="41"/>
      <c r="M88" s="41"/>
      <c r="N88" s="41"/>
      <c r="O88" s="41"/>
      <c r="P88" s="41"/>
      <c r="Q88" s="41"/>
    </row>
    <row r="89" spans="1:17" x14ac:dyDescent="0.3">
      <c r="A89" s="11"/>
      <c r="B89" s="11"/>
      <c r="C89" s="11"/>
      <c r="D89" s="11"/>
      <c r="E89" s="11"/>
      <c r="F89" s="11"/>
      <c r="G89" s="11"/>
      <c r="H89" s="11"/>
      <c r="I89" s="11"/>
      <c r="J89" s="11"/>
      <c r="K89" s="11"/>
      <c r="L89" s="41"/>
      <c r="M89" s="41"/>
      <c r="N89" s="41"/>
      <c r="O89" s="41"/>
      <c r="P89" s="41"/>
      <c r="Q89" s="41"/>
    </row>
    <row r="90" spans="1:17" x14ac:dyDescent="0.3">
      <c r="A90" s="11"/>
      <c r="B90" s="11"/>
      <c r="C90" s="11"/>
      <c r="D90" s="11"/>
      <c r="E90" s="11"/>
      <c r="F90" s="11"/>
      <c r="G90" s="11"/>
      <c r="H90" s="11"/>
      <c r="I90" s="11"/>
      <c r="J90" s="11"/>
      <c r="K90" s="11"/>
      <c r="L90" s="41"/>
      <c r="M90" s="41"/>
      <c r="N90" s="41"/>
      <c r="O90" s="41"/>
      <c r="P90" s="41"/>
      <c r="Q90" s="41"/>
    </row>
    <row r="91" spans="1:17" x14ac:dyDescent="0.3">
      <c r="A91" s="11"/>
      <c r="B91" s="11"/>
      <c r="C91" s="11"/>
      <c r="D91" s="11"/>
      <c r="E91" s="11"/>
      <c r="F91" s="11"/>
      <c r="G91" s="11"/>
      <c r="H91" s="11"/>
      <c r="I91" s="11"/>
      <c r="J91" s="11"/>
      <c r="K91" s="11"/>
      <c r="L91" s="41"/>
      <c r="M91" s="41"/>
      <c r="N91" s="41"/>
      <c r="O91" s="41"/>
      <c r="P91" s="41"/>
      <c r="Q91" s="41"/>
    </row>
    <row r="92" spans="1:17" ht="43.5" customHeight="1" x14ac:dyDescent="0.3">
      <c r="A92" s="11"/>
      <c r="B92" s="11"/>
      <c r="C92" s="11"/>
      <c r="D92" s="11"/>
      <c r="E92" s="11"/>
      <c r="F92" s="11"/>
      <c r="G92" s="11"/>
      <c r="H92" s="11"/>
      <c r="I92" s="11"/>
      <c r="J92" s="11"/>
      <c r="K92" s="11"/>
      <c r="L92" s="41"/>
      <c r="M92" s="41"/>
      <c r="N92" s="41"/>
      <c r="O92" s="41"/>
      <c r="P92" s="41"/>
      <c r="Q92" s="41"/>
    </row>
    <row r="93" spans="1:17" x14ac:dyDescent="0.3">
      <c r="A93" s="11"/>
      <c r="B93" s="11"/>
      <c r="C93" s="11"/>
      <c r="D93" s="11"/>
      <c r="E93" s="11"/>
      <c r="F93" s="11"/>
      <c r="G93" s="11"/>
      <c r="H93" s="11"/>
      <c r="I93" s="11"/>
      <c r="J93" s="11"/>
      <c r="K93" s="11"/>
      <c r="L93" s="41"/>
      <c r="M93" s="41"/>
      <c r="N93" s="41"/>
      <c r="O93" s="41"/>
      <c r="P93" s="41"/>
      <c r="Q93" s="41"/>
    </row>
    <row r="94" spans="1:17" x14ac:dyDescent="0.3">
      <c r="A94" s="11"/>
      <c r="B94" s="11"/>
      <c r="C94" s="11"/>
      <c r="D94" s="11"/>
      <c r="E94" s="11"/>
      <c r="F94" s="11"/>
      <c r="G94" s="11"/>
      <c r="H94" s="11"/>
      <c r="I94" s="11"/>
      <c r="J94" s="11"/>
      <c r="K94" s="11"/>
      <c r="L94" s="41"/>
      <c r="M94" s="41"/>
      <c r="N94" s="41"/>
      <c r="O94" s="41"/>
      <c r="P94" s="41"/>
      <c r="Q94" s="41"/>
    </row>
    <row r="95" spans="1:17" x14ac:dyDescent="0.3">
      <c r="A95" s="11"/>
      <c r="B95" s="11"/>
      <c r="C95" s="11"/>
      <c r="D95" s="11"/>
      <c r="E95" s="11"/>
      <c r="F95" s="11"/>
      <c r="G95" s="11"/>
      <c r="H95" s="11"/>
      <c r="I95" s="11"/>
      <c r="J95" s="11"/>
      <c r="K95" s="11"/>
      <c r="L95" s="41"/>
      <c r="M95" s="41"/>
      <c r="N95" s="41"/>
      <c r="O95" s="41"/>
      <c r="P95" s="41"/>
      <c r="Q95" s="41"/>
    </row>
    <row r="96" spans="1:17" x14ac:dyDescent="0.3">
      <c r="A96" s="11"/>
      <c r="B96" s="11"/>
      <c r="C96" s="11"/>
      <c r="D96" s="11"/>
      <c r="E96" s="11"/>
      <c r="F96" s="11"/>
      <c r="G96" s="11"/>
      <c r="H96" s="11"/>
      <c r="I96" s="11"/>
      <c r="J96" s="11"/>
      <c r="K96" s="11"/>
      <c r="L96" s="41"/>
      <c r="M96" s="41"/>
      <c r="N96" s="41"/>
      <c r="O96" s="41"/>
      <c r="P96" s="41"/>
      <c r="Q96" s="41"/>
    </row>
    <row r="97" spans="1:17" x14ac:dyDescent="0.3">
      <c r="A97" s="11"/>
      <c r="B97" s="11"/>
      <c r="C97" s="11"/>
      <c r="D97" s="11"/>
      <c r="E97" s="11"/>
      <c r="F97" s="11"/>
      <c r="G97" s="11"/>
      <c r="H97" s="11"/>
      <c r="I97" s="11"/>
      <c r="J97" s="11"/>
      <c r="K97" s="11"/>
      <c r="L97" s="41"/>
      <c r="M97" s="41"/>
      <c r="N97" s="41"/>
      <c r="O97" s="41"/>
      <c r="P97" s="41"/>
      <c r="Q97" s="41"/>
    </row>
    <row r="98" spans="1:17" x14ac:dyDescent="0.3">
      <c r="A98" s="11"/>
      <c r="B98" s="11"/>
      <c r="C98" s="11"/>
      <c r="D98" s="11"/>
      <c r="E98" s="11"/>
      <c r="F98" s="11"/>
      <c r="G98" s="11"/>
      <c r="H98" s="11"/>
      <c r="I98" s="11"/>
      <c r="J98" s="11"/>
      <c r="K98" s="11"/>
      <c r="L98" s="41"/>
      <c r="M98" s="41"/>
      <c r="N98" s="41"/>
      <c r="O98" s="41"/>
      <c r="P98" s="41"/>
      <c r="Q98" s="41"/>
    </row>
    <row r="99" spans="1:17" ht="75" customHeight="1" x14ac:dyDescent="0.3">
      <c r="A99" s="11"/>
      <c r="B99" s="11"/>
      <c r="C99" s="11"/>
      <c r="D99" s="11"/>
      <c r="E99" s="11"/>
      <c r="F99" s="11"/>
      <c r="G99" s="11"/>
      <c r="H99" s="11"/>
      <c r="I99" s="11"/>
      <c r="J99" s="11"/>
      <c r="K99" s="11"/>
      <c r="L99" s="41"/>
      <c r="M99" s="41"/>
      <c r="N99" s="41"/>
      <c r="O99" s="41"/>
      <c r="P99" s="41"/>
      <c r="Q99" s="41"/>
    </row>
    <row r="100" spans="1:17" x14ac:dyDescent="0.3">
      <c r="A100" s="11"/>
      <c r="B100" s="11"/>
      <c r="C100" s="11"/>
      <c r="D100" s="11"/>
      <c r="E100" s="11"/>
      <c r="F100" s="11"/>
      <c r="G100" s="11"/>
      <c r="H100" s="11"/>
      <c r="I100" s="11"/>
      <c r="J100" s="11"/>
      <c r="K100" s="11"/>
      <c r="L100" s="41"/>
      <c r="M100" s="41"/>
      <c r="N100" s="41"/>
      <c r="O100" s="41"/>
      <c r="P100" s="41"/>
      <c r="Q100" s="41"/>
    </row>
    <row r="101" spans="1:17" x14ac:dyDescent="0.3">
      <c r="A101" s="11"/>
      <c r="B101" s="11"/>
      <c r="C101" s="11"/>
      <c r="D101" s="11"/>
      <c r="E101" s="11"/>
      <c r="F101" s="11"/>
      <c r="G101" s="11"/>
      <c r="H101" s="11"/>
      <c r="I101" s="11"/>
      <c r="J101" s="11"/>
      <c r="K101" s="11"/>
      <c r="L101" s="41"/>
      <c r="M101" s="41"/>
      <c r="N101" s="41"/>
      <c r="O101" s="41"/>
      <c r="P101" s="41"/>
      <c r="Q101" s="41"/>
    </row>
    <row r="102" spans="1:17" x14ac:dyDescent="0.3">
      <c r="A102" s="11"/>
      <c r="B102" s="11"/>
      <c r="C102" s="11"/>
      <c r="D102" s="11"/>
      <c r="E102" s="11"/>
      <c r="F102" s="11"/>
      <c r="G102" s="11"/>
      <c r="H102" s="11"/>
      <c r="I102" s="11"/>
      <c r="J102" s="11"/>
      <c r="K102" s="11"/>
      <c r="L102" s="41"/>
      <c r="M102" s="41"/>
      <c r="N102" s="41"/>
      <c r="O102" s="41"/>
      <c r="P102" s="41"/>
      <c r="Q102" s="41"/>
    </row>
    <row r="103" spans="1:17" x14ac:dyDescent="0.3">
      <c r="A103" s="11"/>
      <c r="B103" s="11"/>
      <c r="C103" s="11"/>
      <c r="D103" s="11"/>
      <c r="E103" s="11"/>
      <c r="F103" s="11"/>
      <c r="G103" s="11"/>
      <c r="H103" s="11"/>
      <c r="I103" s="11"/>
      <c r="J103" s="11"/>
      <c r="K103" s="11"/>
      <c r="L103" s="41"/>
      <c r="M103" s="41"/>
      <c r="N103" s="41"/>
      <c r="O103" s="41"/>
      <c r="P103" s="41"/>
      <c r="Q103" s="41"/>
    </row>
    <row r="104" spans="1:17" x14ac:dyDescent="0.3">
      <c r="A104" s="11"/>
      <c r="B104" s="11"/>
      <c r="C104" s="11"/>
      <c r="D104" s="11"/>
      <c r="E104" s="11"/>
      <c r="F104" s="11"/>
      <c r="G104" s="11"/>
      <c r="H104" s="11"/>
      <c r="I104" s="11"/>
      <c r="J104" s="11"/>
      <c r="K104" s="11"/>
      <c r="L104" s="41"/>
      <c r="M104" s="41"/>
      <c r="N104" s="41"/>
      <c r="O104" s="41"/>
      <c r="P104" s="41"/>
      <c r="Q104" s="41"/>
    </row>
    <row r="105" spans="1:17" x14ac:dyDescent="0.3">
      <c r="A105" s="11"/>
      <c r="B105" s="11"/>
      <c r="C105" s="11"/>
      <c r="D105" s="11"/>
      <c r="E105" s="11"/>
      <c r="F105" s="11"/>
      <c r="G105" s="11"/>
      <c r="H105" s="11"/>
      <c r="I105" s="11"/>
      <c r="J105" s="11"/>
      <c r="K105" s="11"/>
      <c r="L105" s="41"/>
      <c r="M105" s="41"/>
      <c r="N105" s="41"/>
      <c r="O105" s="41"/>
      <c r="P105" s="41"/>
      <c r="Q105" s="41"/>
    </row>
    <row r="106" spans="1:17" x14ac:dyDescent="0.3">
      <c r="A106" s="11"/>
      <c r="B106" s="11"/>
      <c r="C106" s="11"/>
      <c r="D106" s="11"/>
      <c r="E106" s="11"/>
      <c r="F106" s="11"/>
      <c r="G106" s="11"/>
      <c r="H106" s="11"/>
      <c r="I106" s="11"/>
      <c r="J106" s="11"/>
      <c r="K106" s="11"/>
      <c r="L106" s="41"/>
      <c r="M106" s="41"/>
      <c r="N106" s="41"/>
      <c r="O106" s="41"/>
      <c r="P106" s="41"/>
      <c r="Q106" s="41"/>
    </row>
    <row r="107" spans="1:17" x14ac:dyDescent="0.3">
      <c r="A107" s="11"/>
      <c r="B107" s="11"/>
      <c r="C107" s="11"/>
      <c r="D107" s="11"/>
      <c r="E107" s="11"/>
      <c r="F107" s="11"/>
      <c r="G107" s="11"/>
      <c r="H107" s="11"/>
      <c r="I107" s="11"/>
      <c r="J107" s="11"/>
      <c r="K107" s="11"/>
      <c r="L107" s="41"/>
      <c r="M107" s="41"/>
      <c r="N107" s="41"/>
      <c r="O107" s="41"/>
      <c r="P107" s="41"/>
      <c r="Q107" s="41"/>
    </row>
    <row r="108" spans="1:17" x14ac:dyDescent="0.3">
      <c r="A108" s="11"/>
      <c r="B108" s="11"/>
      <c r="C108" s="11"/>
      <c r="D108" s="11"/>
      <c r="E108" s="11"/>
      <c r="F108" s="11"/>
      <c r="G108" s="11"/>
      <c r="H108" s="11"/>
      <c r="I108" s="11"/>
      <c r="J108" s="11"/>
      <c r="K108" s="11"/>
      <c r="L108" s="41"/>
      <c r="M108" s="41"/>
      <c r="N108" s="41"/>
      <c r="O108" s="41"/>
      <c r="P108" s="41"/>
      <c r="Q108" s="41"/>
    </row>
    <row r="109" spans="1:17" x14ac:dyDescent="0.3">
      <c r="A109" s="11"/>
      <c r="B109" s="11"/>
      <c r="C109" s="11"/>
      <c r="D109" s="11"/>
      <c r="E109" s="11"/>
      <c r="F109" s="11"/>
      <c r="G109" s="11"/>
      <c r="H109" s="11"/>
      <c r="I109" s="11"/>
      <c r="J109" s="11"/>
      <c r="K109" s="11"/>
      <c r="L109" s="41"/>
      <c r="M109" s="41"/>
      <c r="N109" s="41"/>
      <c r="O109" s="41"/>
      <c r="P109" s="41"/>
      <c r="Q109" s="41"/>
    </row>
    <row r="110" spans="1:17" x14ac:dyDescent="0.3">
      <c r="A110" s="11"/>
      <c r="B110" s="11"/>
      <c r="C110" s="11"/>
      <c r="D110" s="11"/>
      <c r="E110" s="11"/>
      <c r="F110" s="11"/>
      <c r="G110" s="11"/>
      <c r="H110" s="11"/>
      <c r="I110" s="11"/>
      <c r="J110" s="11"/>
      <c r="K110" s="11"/>
      <c r="L110" s="41"/>
      <c r="M110" s="41"/>
      <c r="N110" s="41"/>
      <c r="O110" s="41"/>
      <c r="P110" s="41"/>
      <c r="Q110" s="41"/>
    </row>
    <row r="111" spans="1:17" x14ac:dyDescent="0.3">
      <c r="A111" s="11"/>
      <c r="B111" s="11"/>
      <c r="C111" s="11"/>
      <c r="D111" s="11"/>
      <c r="E111" s="11"/>
      <c r="F111" s="11"/>
      <c r="G111" s="11"/>
      <c r="H111" s="11"/>
      <c r="I111" s="11"/>
      <c r="J111" s="11"/>
      <c r="K111" s="11"/>
      <c r="L111" s="41"/>
      <c r="M111" s="41"/>
      <c r="N111" s="41"/>
      <c r="O111" s="41"/>
      <c r="P111" s="41"/>
      <c r="Q111" s="41"/>
    </row>
    <row r="112" spans="1:17" x14ac:dyDescent="0.3">
      <c r="A112" s="11"/>
      <c r="B112" s="11"/>
      <c r="C112" s="11"/>
      <c r="D112" s="11"/>
      <c r="E112" s="11"/>
      <c r="F112" s="11"/>
      <c r="G112" s="11"/>
      <c r="H112" s="11"/>
      <c r="I112" s="11"/>
      <c r="J112" s="11"/>
      <c r="K112" s="11"/>
      <c r="L112" s="41"/>
      <c r="M112" s="41"/>
      <c r="N112" s="41"/>
      <c r="O112" s="41"/>
      <c r="P112" s="41"/>
      <c r="Q112" s="41"/>
    </row>
    <row r="113" spans="1:17" x14ac:dyDescent="0.3">
      <c r="A113" s="11"/>
      <c r="B113" s="11"/>
      <c r="C113" s="11"/>
      <c r="D113" s="11"/>
      <c r="E113" s="11"/>
      <c r="F113" s="11"/>
      <c r="G113" s="11"/>
      <c r="H113" s="11"/>
      <c r="I113" s="11"/>
      <c r="J113" s="11"/>
      <c r="K113" s="11"/>
      <c r="L113" s="41"/>
      <c r="M113" s="41"/>
      <c r="N113" s="41"/>
      <c r="O113" s="41"/>
      <c r="P113" s="41"/>
      <c r="Q113" s="41"/>
    </row>
    <row r="114" spans="1:17" x14ac:dyDescent="0.3">
      <c r="A114" s="11"/>
      <c r="B114" s="11"/>
      <c r="C114" s="11"/>
      <c r="D114" s="11"/>
      <c r="E114" s="11"/>
      <c r="F114" s="11"/>
      <c r="G114" s="11"/>
      <c r="H114" s="11"/>
      <c r="I114" s="11"/>
      <c r="J114" s="11"/>
      <c r="K114" s="11"/>
      <c r="L114" s="41"/>
      <c r="M114" s="41"/>
      <c r="N114" s="41"/>
      <c r="O114" s="41"/>
      <c r="P114" s="41"/>
      <c r="Q114" s="41"/>
    </row>
    <row r="115" spans="1:17" ht="68.25" customHeight="1" x14ac:dyDescent="0.3">
      <c r="A115" s="11"/>
      <c r="B115" s="11"/>
      <c r="C115" s="11"/>
      <c r="D115" s="11"/>
      <c r="E115" s="11"/>
      <c r="F115" s="11"/>
      <c r="G115" s="11"/>
      <c r="H115" s="11"/>
      <c r="I115" s="11"/>
      <c r="J115" s="11"/>
      <c r="K115" s="11"/>
      <c r="L115" s="41"/>
      <c r="M115" s="41"/>
      <c r="N115" s="41"/>
      <c r="O115" s="41"/>
      <c r="P115" s="41"/>
      <c r="Q115" s="41"/>
    </row>
    <row r="116" spans="1:17" x14ac:dyDescent="0.3">
      <c r="A116" s="11"/>
      <c r="B116" s="11"/>
      <c r="C116" s="11"/>
      <c r="D116" s="11"/>
      <c r="E116" s="11"/>
      <c r="F116" s="11"/>
      <c r="G116" s="11"/>
      <c r="H116" s="11"/>
      <c r="I116" s="11"/>
      <c r="J116" s="11"/>
      <c r="K116" s="11"/>
      <c r="L116" s="41"/>
      <c r="M116" s="41"/>
      <c r="N116" s="41"/>
      <c r="O116" s="41"/>
      <c r="P116" s="41"/>
      <c r="Q116" s="41"/>
    </row>
    <row r="117" spans="1:17" ht="48" customHeight="1" x14ac:dyDescent="0.3">
      <c r="A117" s="11"/>
      <c r="B117" s="11"/>
      <c r="C117" s="11"/>
      <c r="D117" s="11"/>
      <c r="E117" s="11"/>
      <c r="F117" s="11"/>
      <c r="G117" s="11"/>
      <c r="H117" s="11"/>
      <c r="I117" s="11"/>
      <c r="J117" s="11"/>
      <c r="K117" s="11"/>
      <c r="L117" s="41"/>
      <c r="M117" s="41"/>
      <c r="N117" s="41"/>
      <c r="O117" s="41"/>
      <c r="P117" s="41"/>
      <c r="Q117" s="41"/>
    </row>
    <row r="118" spans="1:17" x14ac:dyDescent="0.3">
      <c r="A118" s="11"/>
      <c r="B118" s="11"/>
      <c r="C118" s="11"/>
      <c r="D118" s="11"/>
      <c r="E118" s="11"/>
      <c r="F118" s="11"/>
      <c r="G118" s="11"/>
      <c r="H118" s="11"/>
      <c r="I118" s="11"/>
      <c r="J118" s="11"/>
      <c r="K118" s="11"/>
      <c r="L118" s="41"/>
      <c r="M118" s="41"/>
      <c r="N118" s="41"/>
      <c r="O118" s="41"/>
      <c r="P118" s="41"/>
      <c r="Q118" s="41"/>
    </row>
    <row r="119" spans="1:17" x14ac:dyDescent="0.3">
      <c r="A119" s="11"/>
      <c r="B119" s="11"/>
      <c r="C119" s="11"/>
      <c r="D119" s="11"/>
      <c r="E119" s="11"/>
      <c r="F119" s="11"/>
      <c r="G119" s="11"/>
      <c r="H119" s="11"/>
      <c r="I119" s="11"/>
      <c r="J119" s="11"/>
      <c r="K119" s="11"/>
      <c r="L119" s="41"/>
      <c r="M119" s="41"/>
      <c r="N119" s="41"/>
      <c r="O119" s="41"/>
      <c r="P119" s="41"/>
      <c r="Q119" s="41"/>
    </row>
    <row r="120" spans="1:17" x14ac:dyDescent="0.3">
      <c r="A120" s="11"/>
      <c r="B120" s="11"/>
      <c r="C120" s="11"/>
      <c r="D120" s="11"/>
      <c r="E120" s="11"/>
      <c r="F120" s="11"/>
      <c r="G120" s="11"/>
      <c r="H120" s="11"/>
      <c r="I120" s="11"/>
      <c r="J120" s="11"/>
      <c r="K120" s="11"/>
      <c r="L120" s="41"/>
      <c r="M120" s="41"/>
      <c r="N120" s="41"/>
      <c r="O120" s="41"/>
      <c r="P120" s="41"/>
      <c r="Q120" s="41"/>
    </row>
    <row r="121" spans="1:17" x14ac:dyDescent="0.3">
      <c r="A121" s="11"/>
      <c r="B121" s="11"/>
      <c r="C121" s="11"/>
      <c r="D121" s="11"/>
      <c r="E121" s="11"/>
      <c r="F121" s="11"/>
      <c r="G121" s="11"/>
      <c r="H121" s="11"/>
      <c r="I121" s="11"/>
      <c r="J121" s="11"/>
      <c r="K121" s="11"/>
      <c r="L121" s="41"/>
      <c r="M121" s="41"/>
      <c r="N121" s="41"/>
      <c r="O121" s="41"/>
      <c r="P121" s="41"/>
      <c r="Q121" s="41"/>
    </row>
    <row r="122" spans="1:17" x14ac:dyDescent="0.3">
      <c r="A122" s="11"/>
      <c r="B122" s="11"/>
      <c r="C122" s="11"/>
      <c r="D122" s="11"/>
      <c r="E122" s="11"/>
      <c r="F122" s="11"/>
      <c r="G122" s="11"/>
      <c r="H122" s="11"/>
      <c r="I122" s="11"/>
      <c r="J122" s="11"/>
      <c r="K122" s="11"/>
      <c r="L122" s="41"/>
      <c r="M122" s="41"/>
      <c r="N122" s="41"/>
      <c r="O122" s="41"/>
      <c r="P122" s="41"/>
      <c r="Q122" s="41"/>
    </row>
    <row r="123" spans="1:17" x14ac:dyDescent="0.3">
      <c r="A123" s="11"/>
      <c r="B123" s="11"/>
      <c r="C123" s="11"/>
      <c r="D123" s="11"/>
      <c r="E123" s="11"/>
      <c r="F123" s="11"/>
      <c r="G123" s="11"/>
      <c r="H123" s="11"/>
      <c r="I123" s="11"/>
      <c r="J123" s="11"/>
      <c r="K123" s="11"/>
      <c r="L123" s="41"/>
      <c r="M123" s="41"/>
      <c r="N123" s="41"/>
      <c r="O123" s="41"/>
      <c r="P123" s="41"/>
      <c r="Q123" s="41"/>
    </row>
    <row r="124" spans="1:17" x14ac:dyDescent="0.3">
      <c r="A124" s="11"/>
      <c r="B124" s="11"/>
      <c r="C124" s="11"/>
      <c r="D124" s="11"/>
      <c r="E124" s="11"/>
      <c r="F124" s="11"/>
      <c r="G124" s="11"/>
      <c r="H124" s="11"/>
      <c r="I124" s="11"/>
      <c r="J124" s="11"/>
      <c r="K124" s="11"/>
      <c r="L124" s="41"/>
      <c r="M124" s="41"/>
      <c r="N124" s="41"/>
      <c r="O124" s="41"/>
      <c r="P124" s="41"/>
      <c r="Q124" s="41"/>
    </row>
    <row r="125" spans="1:17" x14ac:dyDescent="0.3">
      <c r="A125" s="11"/>
      <c r="B125" s="11"/>
      <c r="C125" s="11"/>
      <c r="D125" s="11"/>
      <c r="E125" s="11"/>
      <c r="F125" s="11"/>
      <c r="G125" s="11"/>
      <c r="H125" s="11"/>
      <c r="I125" s="11"/>
      <c r="J125" s="11"/>
      <c r="K125" s="11"/>
      <c r="L125" s="41"/>
      <c r="M125" s="41"/>
      <c r="N125" s="41"/>
      <c r="O125" s="41"/>
      <c r="P125" s="41"/>
      <c r="Q125" s="41"/>
    </row>
    <row r="126" spans="1:17" x14ac:dyDescent="0.3">
      <c r="A126" s="11"/>
      <c r="B126" s="11"/>
      <c r="C126" s="11"/>
      <c r="D126" s="11"/>
      <c r="E126" s="11"/>
      <c r="F126" s="11"/>
      <c r="G126" s="11"/>
      <c r="H126" s="11"/>
      <c r="I126" s="11"/>
      <c r="J126" s="11"/>
      <c r="K126" s="11"/>
      <c r="L126" s="41"/>
      <c r="M126" s="41"/>
      <c r="N126" s="41"/>
      <c r="O126" s="41"/>
      <c r="P126" s="41"/>
      <c r="Q126" s="41"/>
    </row>
    <row r="127" spans="1:17" ht="27.75" customHeight="1" x14ac:dyDescent="0.3">
      <c r="A127" s="11"/>
      <c r="B127" s="11"/>
      <c r="C127" s="11"/>
      <c r="D127" s="11"/>
      <c r="E127" s="11"/>
      <c r="F127" s="11"/>
      <c r="G127" s="11"/>
      <c r="H127" s="11"/>
      <c r="I127" s="11"/>
      <c r="J127" s="11"/>
      <c r="K127" s="11"/>
      <c r="L127" s="41"/>
      <c r="M127" s="41"/>
      <c r="N127" s="41"/>
      <c r="O127" s="41"/>
      <c r="P127" s="41"/>
      <c r="Q127" s="41"/>
    </row>
    <row r="128" spans="1:17" ht="82.5" customHeight="1" x14ac:dyDescent="0.3">
      <c r="A128" s="11"/>
      <c r="B128" s="11"/>
      <c r="C128" s="11"/>
      <c r="D128" s="11"/>
      <c r="E128" s="11"/>
      <c r="F128" s="11"/>
      <c r="G128" s="11"/>
      <c r="H128" s="11"/>
      <c r="I128" s="11"/>
      <c r="J128" s="11"/>
      <c r="K128" s="11"/>
      <c r="L128" s="41"/>
      <c r="M128" s="41"/>
      <c r="N128" s="41"/>
      <c r="O128" s="41"/>
      <c r="P128" s="41"/>
      <c r="Q128" s="41"/>
    </row>
    <row r="129" spans="1:17" x14ac:dyDescent="0.3">
      <c r="A129" s="11"/>
      <c r="B129" s="11"/>
      <c r="C129" s="11"/>
      <c r="D129" s="11"/>
      <c r="E129" s="11"/>
      <c r="F129" s="11"/>
      <c r="G129" s="11"/>
      <c r="H129" s="11"/>
      <c r="I129" s="11"/>
      <c r="J129" s="11"/>
      <c r="K129" s="11"/>
      <c r="L129" s="41"/>
      <c r="M129" s="41"/>
      <c r="N129" s="41"/>
      <c r="O129" s="41"/>
      <c r="P129" s="41"/>
      <c r="Q129" s="41"/>
    </row>
    <row r="130" spans="1:17" x14ac:dyDescent="0.3">
      <c r="A130" s="11"/>
      <c r="B130" s="11"/>
      <c r="C130" s="11"/>
      <c r="D130" s="11"/>
      <c r="E130" s="11"/>
      <c r="F130" s="11"/>
      <c r="G130" s="11"/>
      <c r="H130" s="11"/>
      <c r="I130" s="11"/>
      <c r="J130" s="11"/>
      <c r="K130" s="11"/>
      <c r="L130" s="41"/>
      <c r="M130" s="41"/>
      <c r="N130" s="41"/>
      <c r="O130" s="41"/>
      <c r="P130" s="41"/>
      <c r="Q130" s="41"/>
    </row>
    <row r="131" spans="1:17" x14ac:dyDescent="0.3">
      <c r="A131" s="11"/>
      <c r="B131" s="11"/>
      <c r="C131" s="11"/>
      <c r="D131" s="11"/>
      <c r="E131" s="11"/>
      <c r="F131" s="11"/>
      <c r="G131" s="11"/>
      <c r="H131" s="11"/>
      <c r="I131" s="11"/>
      <c r="J131" s="11"/>
      <c r="K131" s="11"/>
      <c r="L131" s="41"/>
      <c r="M131" s="41"/>
      <c r="N131" s="41"/>
      <c r="O131" s="41"/>
      <c r="P131" s="41"/>
      <c r="Q131" s="41"/>
    </row>
    <row r="132" spans="1:17" x14ac:dyDescent="0.3">
      <c r="A132" s="11"/>
      <c r="B132" s="11"/>
      <c r="C132" s="11"/>
      <c r="D132" s="11"/>
      <c r="E132" s="11"/>
      <c r="F132" s="11"/>
      <c r="G132" s="11"/>
      <c r="H132" s="11"/>
      <c r="I132" s="11"/>
      <c r="J132" s="11"/>
      <c r="K132" s="11"/>
      <c r="L132" s="41"/>
      <c r="M132" s="41"/>
      <c r="N132" s="41"/>
      <c r="O132" s="41"/>
      <c r="P132" s="41"/>
      <c r="Q132" s="41"/>
    </row>
    <row r="133" spans="1:17" ht="45" customHeight="1" x14ac:dyDescent="0.3">
      <c r="A133" s="11"/>
      <c r="B133" s="11"/>
      <c r="C133" s="11"/>
      <c r="D133" s="11"/>
      <c r="E133" s="11"/>
      <c r="F133" s="11"/>
      <c r="G133" s="11"/>
      <c r="H133" s="11"/>
      <c r="I133" s="11"/>
      <c r="J133" s="11"/>
      <c r="K133" s="11"/>
      <c r="L133" s="41"/>
      <c r="M133" s="41"/>
      <c r="N133" s="41"/>
      <c r="O133" s="41"/>
      <c r="P133" s="41"/>
      <c r="Q133" s="41"/>
    </row>
    <row r="134" spans="1:17" ht="48" customHeight="1" x14ac:dyDescent="0.3">
      <c r="A134" s="11"/>
      <c r="B134" s="11"/>
      <c r="C134" s="11"/>
      <c r="D134" s="11"/>
      <c r="E134" s="11"/>
      <c r="F134" s="11"/>
      <c r="G134" s="11"/>
      <c r="H134" s="11"/>
      <c r="I134" s="11"/>
      <c r="J134" s="11"/>
      <c r="K134" s="11"/>
      <c r="L134" s="41"/>
      <c r="M134" s="41"/>
      <c r="N134" s="41"/>
      <c r="O134" s="41"/>
      <c r="P134" s="41"/>
      <c r="Q134" s="41"/>
    </row>
    <row r="135" spans="1:17" ht="63" customHeight="1" x14ac:dyDescent="0.3">
      <c r="A135" s="11"/>
      <c r="B135" s="11"/>
      <c r="C135" s="11"/>
      <c r="D135" s="11"/>
      <c r="E135" s="11"/>
      <c r="F135" s="11"/>
      <c r="G135" s="11"/>
      <c r="H135" s="11"/>
      <c r="I135" s="11"/>
      <c r="J135" s="11"/>
      <c r="K135" s="11"/>
      <c r="L135" s="41"/>
      <c r="M135" s="41"/>
      <c r="N135" s="41"/>
      <c r="O135" s="41"/>
      <c r="P135" s="41"/>
      <c r="Q135" s="41"/>
    </row>
    <row r="136" spans="1:17" ht="70.5" customHeight="1" x14ac:dyDescent="0.3">
      <c r="A136" s="11"/>
      <c r="B136" s="11"/>
      <c r="C136" s="11"/>
      <c r="D136" s="11"/>
      <c r="E136" s="11"/>
      <c r="F136" s="11"/>
      <c r="G136" s="11"/>
      <c r="H136" s="11"/>
      <c r="I136" s="11"/>
      <c r="J136" s="11"/>
      <c r="K136" s="11"/>
      <c r="L136" s="41"/>
      <c r="M136" s="41"/>
      <c r="N136" s="41"/>
      <c r="O136" s="41"/>
      <c r="P136" s="41"/>
      <c r="Q136" s="41"/>
    </row>
    <row r="137" spans="1:17" ht="30.75" customHeight="1" x14ac:dyDescent="0.3">
      <c r="A137" s="11"/>
      <c r="B137" s="11"/>
      <c r="C137" s="11"/>
      <c r="D137" s="11"/>
      <c r="E137" s="11"/>
      <c r="F137" s="11"/>
      <c r="G137" s="11"/>
      <c r="H137" s="11"/>
      <c r="I137" s="11"/>
      <c r="J137" s="11"/>
      <c r="K137" s="11"/>
      <c r="L137" s="41"/>
      <c r="M137" s="41"/>
      <c r="N137" s="41"/>
      <c r="O137" s="41"/>
      <c r="P137" s="41"/>
      <c r="Q137" s="41"/>
    </row>
    <row r="138" spans="1:17" ht="60.75" customHeight="1" x14ac:dyDescent="0.3">
      <c r="A138" s="11"/>
      <c r="B138" s="11"/>
      <c r="C138" s="11"/>
      <c r="D138" s="11"/>
      <c r="E138" s="11"/>
      <c r="F138" s="11"/>
      <c r="G138" s="11"/>
      <c r="H138" s="11"/>
      <c r="I138" s="11"/>
      <c r="J138" s="11"/>
      <c r="K138" s="11"/>
      <c r="L138" s="41"/>
      <c r="M138" s="41"/>
      <c r="N138" s="41"/>
      <c r="O138" s="41"/>
      <c r="P138" s="41"/>
      <c r="Q138" s="41"/>
    </row>
    <row r="139" spans="1:17" ht="47.25" customHeight="1" x14ac:dyDescent="0.3">
      <c r="A139" s="11"/>
      <c r="B139" s="11"/>
      <c r="C139" s="11"/>
      <c r="D139" s="11"/>
      <c r="E139" s="11"/>
      <c r="F139" s="11"/>
      <c r="G139" s="11"/>
      <c r="H139" s="11"/>
      <c r="I139" s="11"/>
      <c r="J139" s="11"/>
      <c r="K139" s="11"/>
      <c r="L139" s="41"/>
      <c r="M139" s="41"/>
      <c r="N139" s="41"/>
      <c r="O139" s="41"/>
      <c r="P139" s="41"/>
      <c r="Q139" s="41"/>
    </row>
    <row r="140" spans="1:17" ht="61.5" customHeight="1" x14ac:dyDescent="0.3">
      <c r="A140" s="11"/>
      <c r="B140" s="11"/>
      <c r="C140" s="11"/>
      <c r="D140" s="11"/>
      <c r="E140" s="11"/>
      <c r="F140" s="11"/>
      <c r="G140" s="11"/>
      <c r="H140" s="11"/>
      <c r="I140" s="11"/>
      <c r="J140" s="11"/>
      <c r="K140" s="11"/>
      <c r="L140" s="41"/>
      <c r="M140" s="41"/>
      <c r="N140" s="41"/>
      <c r="O140" s="41"/>
      <c r="P140" s="41"/>
      <c r="Q140" s="41"/>
    </row>
    <row r="141" spans="1:17" x14ac:dyDescent="0.3">
      <c r="A141" s="11"/>
      <c r="B141" s="11"/>
      <c r="C141" s="11"/>
      <c r="D141" s="11"/>
      <c r="E141" s="11"/>
      <c r="F141" s="11"/>
      <c r="G141" s="11"/>
      <c r="H141" s="11"/>
      <c r="I141" s="11"/>
      <c r="J141" s="11"/>
      <c r="K141" s="11"/>
      <c r="L141" s="41"/>
      <c r="M141" s="41"/>
      <c r="N141" s="41"/>
      <c r="O141" s="41"/>
      <c r="P141" s="41"/>
      <c r="Q141" s="41"/>
    </row>
    <row r="142" spans="1:17" x14ac:dyDescent="0.3">
      <c r="A142" s="11"/>
      <c r="B142" s="11"/>
      <c r="C142" s="11"/>
      <c r="D142" s="11"/>
      <c r="E142" s="11"/>
      <c r="F142" s="11"/>
      <c r="G142" s="11"/>
      <c r="H142" s="11"/>
      <c r="I142" s="11"/>
      <c r="J142" s="11"/>
      <c r="K142" s="11"/>
      <c r="L142" s="41"/>
      <c r="M142" s="41"/>
      <c r="N142" s="41"/>
      <c r="O142" s="41"/>
      <c r="P142" s="41"/>
      <c r="Q142" s="41"/>
    </row>
    <row r="143" spans="1:17" x14ac:dyDescent="0.3">
      <c r="A143" s="11"/>
      <c r="B143" s="11"/>
      <c r="C143" s="11"/>
      <c r="D143" s="11"/>
      <c r="E143" s="11"/>
      <c r="F143" s="11"/>
      <c r="G143" s="11"/>
      <c r="H143" s="11"/>
      <c r="I143" s="11"/>
      <c r="J143" s="11"/>
      <c r="K143" s="11"/>
      <c r="L143" s="41"/>
      <c r="M143" s="41"/>
      <c r="N143" s="41"/>
      <c r="O143" s="41"/>
      <c r="P143" s="41"/>
      <c r="Q143" s="41"/>
    </row>
    <row r="144" spans="1:17" ht="30" customHeight="1" x14ac:dyDescent="0.3">
      <c r="A144" s="11"/>
      <c r="B144" s="11"/>
      <c r="C144" s="11"/>
      <c r="D144" s="11"/>
      <c r="E144" s="11"/>
      <c r="F144" s="11"/>
      <c r="G144" s="11"/>
      <c r="H144" s="11"/>
      <c r="I144" s="11"/>
      <c r="J144" s="11"/>
      <c r="K144" s="11"/>
      <c r="L144" s="41"/>
      <c r="M144" s="41"/>
      <c r="N144" s="41"/>
      <c r="O144" s="41"/>
      <c r="P144" s="41"/>
      <c r="Q144" s="41"/>
    </row>
    <row r="145" spans="1:17" x14ac:dyDescent="0.3">
      <c r="A145" s="11"/>
      <c r="B145" s="11"/>
      <c r="C145" s="11"/>
      <c r="D145" s="11"/>
      <c r="E145" s="11"/>
      <c r="F145" s="11"/>
      <c r="G145" s="11"/>
      <c r="H145" s="11"/>
      <c r="I145" s="11"/>
      <c r="J145" s="11"/>
      <c r="K145" s="11"/>
      <c r="L145" s="41"/>
      <c r="M145" s="41"/>
      <c r="N145" s="41"/>
      <c r="O145" s="41"/>
      <c r="P145" s="41"/>
      <c r="Q145" s="41"/>
    </row>
    <row r="146" spans="1:17" x14ac:dyDescent="0.3">
      <c r="A146" s="11"/>
      <c r="B146" s="11"/>
      <c r="C146" s="11"/>
      <c r="D146" s="11"/>
      <c r="E146" s="11"/>
      <c r="F146" s="11"/>
      <c r="G146" s="11"/>
      <c r="H146" s="11"/>
      <c r="I146" s="11"/>
      <c r="J146" s="11"/>
      <c r="K146" s="11"/>
      <c r="L146" s="41"/>
      <c r="M146" s="41"/>
      <c r="N146" s="41"/>
      <c r="O146" s="41"/>
      <c r="P146" s="41"/>
      <c r="Q146" s="41"/>
    </row>
    <row r="147" spans="1:17" x14ac:dyDescent="0.3">
      <c r="A147" s="11"/>
      <c r="B147" s="11"/>
      <c r="C147" s="11"/>
      <c r="D147" s="11"/>
      <c r="E147" s="11"/>
      <c r="F147" s="11"/>
      <c r="G147" s="11"/>
      <c r="H147" s="11"/>
      <c r="I147" s="11"/>
      <c r="J147" s="11"/>
      <c r="K147" s="11"/>
      <c r="L147" s="41"/>
      <c r="M147" s="41"/>
      <c r="N147" s="41"/>
      <c r="O147" s="41"/>
      <c r="P147" s="41"/>
      <c r="Q147" s="41"/>
    </row>
    <row r="148" spans="1:17" x14ac:dyDescent="0.3">
      <c r="A148" s="11"/>
      <c r="B148" s="11"/>
      <c r="C148" s="11"/>
      <c r="D148" s="11"/>
      <c r="E148" s="11"/>
      <c r="F148" s="11"/>
      <c r="G148" s="11"/>
      <c r="H148" s="11"/>
      <c r="I148" s="11"/>
      <c r="J148" s="11"/>
      <c r="K148" s="11"/>
      <c r="L148" s="41"/>
      <c r="M148" s="41"/>
      <c r="N148" s="41"/>
      <c r="O148" s="41"/>
      <c r="P148" s="41"/>
      <c r="Q148" s="41"/>
    </row>
    <row r="149" spans="1:17" x14ac:dyDescent="0.3">
      <c r="A149" s="11"/>
      <c r="B149" s="11"/>
      <c r="C149" s="11"/>
      <c r="D149" s="11"/>
      <c r="E149" s="11"/>
      <c r="F149" s="11"/>
      <c r="G149" s="11"/>
      <c r="H149" s="11"/>
      <c r="I149" s="11"/>
      <c r="J149" s="11"/>
      <c r="K149" s="11"/>
      <c r="L149" s="41"/>
      <c r="M149" s="41"/>
      <c r="N149" s="41"/>
      <c r="O149" s="41"/>
      <c r="P149" s="41"/>
      <c r="Q149" s="41"/>
    </row>
    <row r="150" spans="1:17" ht="15.75" customHeight="1" x14ac:dyDescent="0.3">
      <c r="A150" s="11"/>
      <c r="B150" s="11"/>
      <c r="C150" s="11"/>
      <c r="D150" s="11"/>
      <c r="E150" s="11"/>
      <c r="F150" s="11"/>
      <c r="G150" s="11"/>
      <c r="H150" s="11"/>
      <c r="I150" s="11"/>
      <c r="J150" s="11"/>
      <c r="K150" s="11"/>
      <c r="L150" s="41"/>
      <c r="M150" s="41"/>
      <c r="N150" s="41"/>
      <c r="O150" s="41"/>
      <c r="P150" s="41"/>
      <c r="Q150" s="41"/>
    </row>
    <row r="151" spans="1:17" ht="72.75" customHeight="1" x14ac:dyDescent="0.3">
      <c r="A151" s="11"/>
      <c r="B151" s="11"/>
      <c r="C151" s="11"/>
      <c r="D151" s="11"/>
      <c r="E151" s="11"/>
      <c r="F151" s="11"/>
      <c r="G151" s="11"/>
      <c r="H151" s="11"/>
      <c r="I151" s="11"/>
      <c r="J151" s="11"/>
      <c r="K151" s="11"/>
      <c r="L151" s="41"/>
      <c r="M151" s="41"/>
      <c r="N151" s="41"/>
      <c r="O151" s="41"/>
      <c r="P151" s="41"/>
      <c r="Q151" s="41"/>
    </row>
    <row r="152" spans="1:17" x14ac:dyDescent="0.3">
      <c r="A152" s="11"/>
      <c r="B152" s="11"/>
      <c r="C152" s="11"/>
      <c r="D152" s="11"/>
      <c r="E152" s="11"/>
      <c r="F152" s="11"/>
      <c r="G152" s="11"/>
      <c r="H152" s="11"/>
      <c r="I152" s="11"/>
      <c r="J152" s="11"/>
      <c r="K152" s="11"/>
      <c r="L152" s="41"/>
      <c r="M152" s="41"/>
      <c r="N152" s="41"/>
      <c r="O152" s="41"/>
      <c r="P152" s="41"/>
      <c r="Q152" s="41"/>
    </row>
    <row r="153" spans="1:17" x14ac:dyDescent="0.3">
      <c r="A153" s="11"/>
      <c r="B153" s="11"/>
      <c r="C153" s="11"/>
      <c r="D153" s="11"/>
      <c r="E153" s="11"/>
      <c r="F153" s="11"/>
      <c r="G153" s="11"/>
      <c r="H153" s="11"/>
      <c r="I153" s="11"/>
      <c r="J153" s="11"/>
      <c r="K153" s="11"/>
      <c r="L153" s="41"/>
      <c r="M153" s="41"/>
      <c r="N153" s="41"/>
      <c r="O153" s="41"/>
      <c r="P153" s="41"/>
      <c r="Q153" s="41"/>
    </row>
    <row r="154" spans="1:17" x14ac:dyDescent="0.3">
      <c r="A154" s="11"/>
      <c r="B154" s="11"/>
      <c r="C154" s="11"/>
      <c r="D154" s="11"/>
      <c r="E154" s="11"/>
      <c r="F154" s="11"/>
      <c r="G154" s="11"/>
      <c r="H154" s="11"/>
      <c r="I154" s="11"/>
      <c r="J154" s="11"/>
      <c r="K154" s="11"/>
      <c r="L154" s="41"/>
      <c r="M154" s="41"/>
      <c r="N154" s="41"/>
      <c r="O154" s="41"/>
      <c r="P154" s="41"/>
      <c r="Q154" s="41"/>
    </row>
    <row r="155" spans="1:17" x14ac:dyDescent="0.3">
      <c r="A155" s="11"/>
      <c r="B155" s="11"/>
      <c r="C155" s="11"/>
      <c r="D155" s="11"/>
      <c r="E155" s="11"/>
      <c r="F155" s="11"/>
      <c r="G155" s="11"/>
      <c r="H155" s="11"/>
      <c r="I155" s="11"/>
      <c r="J155" s="11"/>
      <c r="K155" s="11"/>
      <c r="L155" s="41"/>
      <c r="M155" s="41"/>
      <c r="N155" s="41"/>
      <c r="O155" s="41"/>
      <c r="P155" s="41"/>
      <c r="Q155" s="41"/>
    </row>
    <row r="156" spans="1:17" x14ac:dyDescent="0.3">
      <c r="A156" s="11"/>
      <c r="B156" s="11"/>
      <c r="C156" s="11"/>
      <c r="D156" s="11"/>
      <c r="E156" s="11"/>
      <c r="F156" s="11"/>
      <c r="G156" s="11"/>
      <c r="H156" s="11"/>
      <c r="I156" s="11"/>
      <c r="J156" s="11"/>
      <c r="K156" s="11"/>
      <c r="L156" s="41"/>
      <c r="M156" s="41"/>
      <c r="N156" s="41"/>
      <c r="O156" s="41"/>
      <c r="P156" s="41"/>
      <c r="Q156" s="41"/>
    </row>
    <row r="157" spans="1:17" x14ac:dyDescent="0.3">
      <c r="A157" s="11"/>
      <c r="B157" s="11"/>
      <c r="C157" s="11"/>
      <c r="D157" s="11"/>
      <c r="E157" s="11"/>
      <c r="F157" s="11"/>
      <c r="G157" s="11"/>
      <c r="H157" s="11"/>
      <c r="I157" s="11"/>
      <c r="J157" s="11"/>
      <c r="K157" s="11"/>
      <c r="L157" s="41"/>
      <c r="M157" s="41"/>
      <c r="N157" s="41"/>
      <c r="O157" s="41"/>
      <c r="P157" s="41"/>
      <c r="Q157" s="41"/>
    </row>
    <row r="158" spans="1:17" x14ac:dyDescent="0.3">
      <c r="A158" s="11"/>
      <c r="B158" s="11"/>
      <c r="C158" s="11"/>
      <c r="D158" s="11"/>
      <c r="E158" s="11"/>
      <c r="F158" s="11"/>
      <c r="G158" s="11"/>
      <c r="H158" s="11"/>
      <c r="I158" s="11"/>
      <c r="J158" s="11"/>
      <c r="K158" s="11"/>
      <c r="L158" s="41"/>
      <c r="M158" s="41"/>
      <c r="N158" s="41"/>
      <c r="O158" s="41"/>
      <c r="P158" s="41"/>
      <c r="Q158" s="41"/>
    </row>
    <row r="159" spans="1:17" x14ac:dyDescent="0.3">
      <c r="L159" s="41"/>
      <c r="M159" s="41"/>
      <c r="N159" s="41"/>
      <c r="O159" s="41"/>
      <c r="P159" s="41"/>
      <c r="Q159" s="41"/>
    </row>
    <row r="160" spans="1:17" ht="30.75" customHeight="1" x14ac:dyDescent="0.3">
      <c r="L160" s="41"/>
      <c r="M160" s="41"/>
      <c r="N160" s="41"/>
      <c r="O160" s="41"/>
      <c r="P160" s="41"/>
      <c r="Q160" s="41"/>
    </row>
    <row r="161" spans="12:17" ht="87" customHeight="1" x14ac:dyDescent="0.3">
      <c r="L161" s="41"/>
      <c r="M161" s="41"/>
      <c r="N161" s="41"/>
      <c r="O161" s="41"/>
      <c r="P161" s="41"/>
      <c r="Q161" s="41"/>
    </row>
    <row r="162" spans="12:17" x14ac:dyDescent="0.3">
      <c r="L162" s="41"/>
      <c r="M162" s="41"/>
      <c r="N162" s="41"/>
      <c r="O162" s="41"/>
      <c r="P162" s="41"/>
      <c r="Q162" s="41"/>
    </row>
    <row r="163" spans="12:17" x14ac:dyDescent="0.3">
      <c r="P163" s="40"/>
    </row>
    <row r="166" spans="12:17" ht="15.75" customHeight="1" x14ac:dyDescent="0.3"/>
  </sheetData>
  <mergeCells count="33">
    <mergeCell ref="M2:Q2"/>
    <mergeCell ref="B1:Q1"/>
    <mergeCell ref="F3:F4"/>
    <mergeCell ref="C17:C21"/>
    <mergeCell ref="C3:C4"/>
    <mergeCell ref="D3:D4"/>
    <mergeCell ref="E7:E8"/>
    <mergeCell ref="E10:E11"/>
    <mergeCell ref="C7:C9"/>
    <mergeCell ref="C10:C16"/>
    <mergeCell ref="C2:D2"/>
    <mergeCell ref="G2:J2"/>
    <mergeCell ref="G3:J3"/>
    <mergeCell ref="L3:L4"/>
    <mergeCell ref="M3:P3"/>
    <mergeCell ref="K3:K4"/>
    <mergeCell ref="A7:A25"/>
    <mergeCell ref="A5:A6"/>
    <mergeCell ref="D10:D16"/>
    <mergeCell ref="B10:B16"/>
    <mergeCell ref="B22:B24"/>
    <mergeCell ref="B17:B21"/>
    <mergeCell ref="B5:B6"/>
    <mergeCell ref="B7:B9"/>
    <mergeCell ref="D17:D21"/>
    <mergeCell ref="C22:C24"/>
    <mergeCell ref="D7:D9"/>
    <mergeCell ref="D22:D24"/>
    <mergeCell ref="E3:E4"/>
    <mergeCell ref="E5:E6"/>
    <mergeCell ref="C5:C6"/>
    <mergeCell ref="D5:D6"/>
    <mergeCell ref="E12:E13"/>
  </mergeCells>
  <phoneticPr fontId="3" type="noConversion"/>
  <conditionalFormatting sqref="J2">
    <cfRule type="containsText" dxfId="29" priority="4" stopIfTrue="1" operator="containsText" text="INTOLERABLE">
      <formula>NOT(ISERROR(SEARCH("INTOLERABLE",J2)))</formula>
    </cfRule>
    <cfRule type="containsText" dxfId="28" priority="5" stopIfTrue="1" operator="containsText" text="ALTO">
      <formula>NOT(ISERROR(SEARCH("ALTO",J2)))</formula>
    </cfRule>
    <cfRule type="containsText" dxfId="27" priority="6" stopIfTrue="1" operator="containsText" text="MEDIO">
      <formula>NOT(ISERROR(SEARCH("MEDIO",J2)))</formula>
    </cfRule>
    <cfRule type="containsText" dxfId="26" priority="7" stopIfTrue="1" operator="containsText" text="BAJO">
      <formula>NOT(ISERROR(SEARCH("BAJO",J2)))</formula>
    </cfRule>
  </conditionalFormatting>
  <conditionalFormatting sqref="J4">
    <cfRule type="cellIs" dxfId="25" priority="23" stopIfTrue="1" operator="equal">
      <formula>"A"</formula>
    </cfRule>
    <cfRule type="cellIs" dxfId="24" priority="24" stopIfTrue="1" operator="equal">
      <formula>"M"</formula>
    </cfRule>
    <cfRule type="cellIs" dxfId="23" priority="25" stopIfTrue="1" operator="equal">
      <formula>"NA"</formula>
    </cfRule>
  </conditionalFormatting>
  <conditionalFormatting sqref="J5:K25">
    <cfRule type="containsText" dxfId="22" priority="11" stopIfTrue="1" operator="containsText" text="INTOLERABLE">
      <formula>NOT(ISERROR(SEARCH("INTOLERABLE",J5)))</formula>
    </cfRule>
    <cfRule type="containsText" dxfId="21" priority="12" stopIfTrue="1" operator="containsText" text="ALTO">
      <formula>NOT(ISERROR(SEARCH("ALTO",J5)))</formula>
    </cfRule>
    <cfRule type="containsText" dxfId="20" priority="13" stopIfTrue="1" operator="containsText" text="MEDIO">
      <formula>NOT(ISERROR(SEARCH("MEDIO",J5)))</formula>
    </cfRule>
    <cfRule type="containsText" dxfId="19" priority="14" stopIfTrue="1" operator="containsText" text="BAJO">
      <formula>NOT(ISERROR(SEARCH("BAJO",J5)))</formula>
    </cfRule>
  </conditionalFormatting>
  <conditionalFormatting sqref="P4:P25">
    <cfRule type="containsText" dxfId="18" priority="15" stopIfTrue="1" operator="containsText" text="INTOLERABLE">
      <formula>NOT(ISERROR(SEARCH("INTOLERABLE",P4)))</formula>
    </cfRule>
    <cfRule type="containsText" dxfId="17" priority="16" stopIfTrue="1" operator="containsText" text="ALTO">
      <formula>NOT(ISERROR(SEARCH("ALTO",P4)))</formula>
    </cfRule>
    <cfRule type="containsText" dxfId="16" priority="17" stopIfTrue="1" operator="containsText" text="MEDIO">
      <formula>NOT(ISERROR(SEARCH("MEDIO",P4)))</formula>
    </cfRule>
    <cfRule type="containsText" dxfId="15" priority="18" stopIfTrue="1" operator="containsText" text="BAJO">
      <formula>NOT(ISERROR(SEARCH("BAJO",P4)))</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E2113A-089B-4FF7-8FE3-9E2DEE0B5285}">
          <x14:formula1>
            <xm:f>'TABLA DATOS'!$H$2:$H$5</xm:f>
          </x14:formula1>
          <xm:sqref>G5:H25 M5:N25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Torno D</vt:lpstr>
      <vt:lpstr>CNC Torno</vt:lpstr>
      <vt:lpstr>Calidad </vt:lpstr>
      <vt:lpstr>Oficina tecnica</vt:lpstr>
      <vt:lpstr>Maestranza</vt:lpstr>
      <vt:lpstr>Caldereria y Soldadura</vt:lpstr>
      <vt:lpstr>Bodega</vt:lpstr>
      <vt:lpstr>Administración</vt:lpstr>
      <vt:lpstr>Ventas</vt:lpstr>
      <vt:lpstr>Contratistas-visitas</vt:lpstr>
      <vt:lpstr>TABLA DATOS</vt:lpstr>
      <vt:lpstr>Administración!Área_de_impresión</vt:lpstr>
      <vt:lpstr>Bodega!Área_de_impresión</vt:lpstr>
      <vt:lpstr>'Caldereria y Soldadura'!Área_de_impresión</vt:lpstr>
      <vt:lpstr>'Contratistas-visitas'!Área_de_impresión</vt:lpstr>
      <vt:lpstr>Maestranza!Área_de_impresión</vt:lpstr>
      <vt:lpstr>Ventas!Área_de_impresión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Nelson Montt</cp:lastModifiedBy>
  <cp:lastPrinted>2023-11-13T14:29:11Z</cp:lastPrinted>
  <dcterms:created xsi:type="dcterms:W3CDTF">2010-06-02T14:46:58Z</dcterms:created>
  <dcterms:modified xsi:type="dcterms:W3CDTF">2024-11-17T21:40:24Z</dcterms:modified>
</cp:coreProperties>
</file>